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19440" windowHeight="14310" tabRatio="500"/>
  </bookViews>
  <sheets>
    <sheet name="Prehlad" sheetId="3" r:id="rId1"/>
    <sheet name="Figury" sheetId="4" r:id="rId2"/>
    <sheet name="Rekapitulacia" sheetId="5" r:id="rId3"/>
    <sheet name="Kryci list" sheetId="6" r:id="rId4"/>
  </sheets>
  <definedNames>
    <definedName name="_xlnm._FilterDatabase">#REF!</definedName>
    <definedName name="fakt1R">#REF!</definedName>
    <definedName name="_xlnm.Print_Titles" localSheetId="1">Figury!$8:$10</definedName>
    <definedName name="_xlnm.Print_Titles" localSheetId="0">Prehlad!$8:$10</definedName>
    <definedName name="_xlnm.Print_Titles" localSheetId="2">Rekapitulacia!$8:$10</definedName>
    <definedName name="_xlnm.Print_Area" localSheetId="1">Figury!$A:$D</definedName>
    <definedName name="_xlnm.Print_Area" localSheetId="3">'Kryci list'!$A:$M</definedName>
    <definedName name="_xlnm.Print_Area" localSheetId="0">Prehlad!$A:$AH</definedName>
    <definedName name="_xlnm.Print_Area" localSheetId="2">Rekapitulacia!$A:$G</definedName>
  </definedNames>
  <calcPr calcId="125725"/>
</workbook>
</file>

<file path=xl/calcChain.xml><?xml version="1.0" encoding="utf-8"?>
<calcChain xmlns="http://schemas.openxmlformats.org/spreadsheetml/2006/main">
  <c r="G16" i="5"/>
  <c r="F16"/>
  <c r="E16"/>
  <c r="W26" i="3"/>
  <c r="E26"/>
  <c r="N26"/>
  <c r="L26"/>
  <c r="G13" i="5"/>
  <c r="F13"/>
  <c r="E13"/>
  <c r="W24" i="3"/>
  <c r="E24"/>
  <c r="N24"/>
  <c r="L24"/>
  <c r="G12" i="5"/>
  <c r="F12"/>
  <c r="E12"/>
  <c r="W22" i="3"/>
  <c r="E22"/>
  <c r="N22"/>
  <c r="L22"/>
  <c r="N21"/>
  <c r="L21"/>
  <c r="N20"/>
  <c r="L20"/>
  <c r="N19"/>
  <c r="L19"/>
  <c r="N17"/>
  <c r="L17"/>
  <c r="N16"/>
  <c r="L16"/>
  <c r="N15"/>
  <c r="L15"/>
  <c r="N14"/>
  <c r="L14"/>
  <c r="M9" i="6" l="1"/>
  <c r="I9"/>
  <c r="F9"/>
  <c r="M8"/>
  <c r="I8"/>
  <c r="F8"/>
  <c r="H1"/>
  <c r="B8" i="5"/>
  <c r="D8" i="3"/>
</calcChain>
</file>

<file path=xl/sharedStrings.xml><?xml version="1.0" encoding="utf-8"?>
<sst xmlns="http://schemas.openxmlformats.org/spreadsheetml/2006/main" count="324" uniqueCount="181">
  <si>
    <t>a</t>
  </si>
  <si>
    <t xml:space="preserve"> </t>
  </si>
  <si>
    <t>DPH</t>
  </si>
  <si>
    <t xml:space="preserve">Odberateľ: </t>
  </si>
  <si>
    <t xml:space="preserve">Spracoval: </t>
  </si>
  <si>
    <t>V module</t>
  </si>
  <si>
    <t>Hlavička1</t>
  </si>
  <si>
    <t>Mena</t>
  </si>
  <si>
    <t>Hlavička2</t>
  </si>
  <si>
    <t>Obdobie</t>
  </si>
  <si>
    <t>Počet des.miest</t>
  </si>
  <si>
    <t>Formát</t>
  </si>
  <si>
    <t xml:space="preserve">Projektant: </t>
  </si>
  <si>
    <t>Rozpočet</t>
  </si>
  <si>
    <t>Prehľad rozpočtových nákladov v</t>
  </si>
  <si>
    <t>EUR</t>
  </si>
  <si>
    <t xml:space="preserve">Dodávateľ: </t>
  </si>
  <si>
    <t>Čerpanie</t>
  </si>
  <si>
    <t>Súpis vykonaných prác a dodávok v</t>
  </si>
  <si>
    <t>za obdobie</t>
  </si>
  <si>
    <t>Mesiac 2011</t>
  </si>
  <si>
    <t>VK</t>
  </si>
  <si>
    <t>Prehľad kalkulovaných nákladov v</t>
  </si>
  <si>
    <t>VF</t>
  </si>
  <si>
    <t>N</t>
  </si>
  <si>
    <t>Por.</t>
  </si>
  <si>
    <t>Kód</t>
  </si>
  <si>
    <t>Kód položky</t>
  </si>
  <si>
    <t>Popis položky, stavebného dielu, remesla,</t>
  </si>
  <si>
    <t>Množstvo</t>
  </si>
  <si>
    <t>Merná</t>
  </si>
  <si>
    <t>Jednotková</t>
  </si>
  <si>
    <t>Konštrukcie</t>
  </si>
  <si>
    <t>Špecifikovaný</t>
  </si>
  <si>
    <t>Spolu</t>
  </si>
  <si>
    <t>Hmotnosť v tonách</t>
  </si>
  <si>
    <t>Suť v tonách</t>
  </si>
  <si>
    <t>Pozícia</t>
  </si>
  <si>
    <t>Vyňatý</t>
  </si>
  <si>
    <t>Vysoká sadzba</t>
  </si>
  <si>
    <t>Typ</t>
  </si>
  <si>
    <t>Nh</t>
  </si>
  <si>
    <t>Klasifikácia</t>
  </si>
  <si>
    <t>Katalógové</t>
  </si>
  <si>
    <t>AC</t>
  </si>
  <si>
    <t>AD</t>
  </si>
  <si>
    <t>Jedn. cena</t>
  </si>
  <si>
    <t>Index JC</t>
  </si>
  <si>
    <t>Index mn.</t>
  </si>
  <si>
    <t>číslo</t>
  </si>
  <si>
    <t>cen.</t>
  </si>
  <si>
    <t>výkaz-výmer</t>
  </si>
  <si>
    <t>výmera</t>
  </si>
  <si>
    <t>jednotka</t>
  </si>
  <si>
    <t>cena</t>
  </si>
  <si>
    <t>materiál</t>
  </si>
  <si>
    <t>%</t>
  </si>
  <si>
    <t>rozpočtované</t>
  </si>
  <si>
    <t>od začiatku</t>
  </si>
  <si>
    <t>dodatok</t>
  </si>
  <si>
    <t>z režimu stavba</t>
  </si>
  <si>
    <t>DPH ( materiál )</t>
  </si>
  <si>
    <t>položky</t>
  </si>
  <si>
    <t>pre tlač</t>
  </si>
  <si>
    <t>produkcie</t>
  </si>
  <si>
    <t>ceny</t>
  </si>
  <si>
    <t>Názov figúry</t>
  </si>
  <si>
    <t>Popis figúry</t>
  </si>
  <si>
    <t>Aritmetický výraz</t>
  </si>
  <si>
    <t>Hodnota</t>
  </si>
  <si>
    <t>Rekapitulácia rozpočtu v</t>
  </si>
  <si>
    <t>Rekapitulácia splátky v</t>
  </si>
  <si>
    <t>Rekapitulácia výrobnej kalkulácie v</t>
  </si>
  <si>
    <t>Popis položky, stavebného dielu, remesla</t>
  </si>
  <si>
    <t>Miesto:</t>
  </si>
  <si>
    <t>Rozpočet:</t>
  </si>
  <si>
    <t>Krycí list rozpočtu v</t>
  </si>
  <si>
    <t>Spracoval:</t>
  </si>
  <si>
    <t>Krycí list splátky v</t>
  </si>
  <si>
    <t>Dňa:</t>
  </si>
  <si>
    <t>Zmluva č.:</t>
  </si>
  <si>
    <t>Krycí list výrobnej kalkulácie v</t>
  </si>
  <si>
    <t xml:space="preserve"> Odberateľ:</t>
  </si>
  <si>
    <t>IČO:</t>
  </si>
  <si>
    <t>DIČ:</t>
  </si>
  <si>
    <t xml:space="preserve"> Dodávateľ:</t>
  </si>
  <si>
    <t xml:space="preserve"> Projektant:</t>
  </si>
  <si>
    <t>A</t>
  </si>
  <si>
    <t xml:space="preserve"> ZRN</t>
  </si>
  <si>
    <t>Špecifikovaný materiál</t>
  </si>
  <si>
    <t>Spolu ZRN</t>
  </si>
  <si>
    <t>B</t>
  </si>
  <si>
    <t>IN - Individuálne náklady</t>
  </si>
  <si>
    <t>C</t>
  </si>
  <si>
    <t>NUS - náklady umiestnenia stavby</t>
  </si>
  <si>
    <t xml:space="preserve"> HSV:</t>
  </si>
  <si>
    <t xml:space="preserve"> PSV:</t>
  </si>
  <si>
    <t xml:space="preserve"> MCE:</t>
  </si>
  <si>
    <t xml:space="preserve"> Iné:</t>
  </si>
  <si>
    <t xml:space="preserve"> Súčet:</t>
  </si>
  <si>
    <t xml:space="preserve">Súčet riadkov 6 až 9: </t>
  </si>
  <si>
    <t xml:space="preserve">Súčet riadkov 11 až 14: </t>
  </si>
  <si>
    <t>projektant, rozpočtár, cenár</t>
  </si>
  <si>
    <t>dodávateľ, zhotoviteľ</t>
  </si>
  <si>
    <t>D</t>
  </si>
  <si>
    <t>ON - ostatné náklady</t>
  </si>
  <si>
    <t>dátum:</t>
  </si>
  <si>
    <t>podpis:</t>
  </si>
  <si>
    <t xml:space="preserve"> Ostatné náklady uvedené v rozpočte</t>
  </si>
  <si>
    <t>pečiatka:</t>
  </si>
  <si>
    <t xml:space="preserve">Súčet riadkov 16 až 19: </t>
  </si>
  <si>
    <t>odberateľ, obstarávateľ</t>
  </si>
  <si>
    <t>E</t>
  </si>
  <si>
    <t>Celkové náklady</t>
  </si>
  <si>
    <t xml:space="preserve">Súčet riadkov 5, 10, 15 a 20: </t>
  </si>
  <si>
    <t xml:space="preserve">Súčet riadkov 21 až 23: </t>
  </si>
  <si>
    <t>F</t>
  </si>
  <si>
    <t xml:space="preserve">Spracoval:                                         </t>
  </si>
  <si>
    <t xml:space="preserve">JKSO : </t>
  </si>
  <si>
    <t>Dátum: 25.09.2024</t>
  </si>
  <si>
    <t>Stavba : 1369 DW - Prípojky médií pre rozvojové územie DZ Energetika</t>
  </si>
  <si>
    <t>Objekt : SO 202 Regulačná stanica dusíka - búracie práce</t>
  </si>
  <si>
    <t>Ing. Lengyelová Jolana</t>
  </si>
  <si>
    <t xml:space="preserve"> Ing. Lengyelová Jolana</t>
  </si>
  <si>
    <t xml:space="preserve"> Stavba : 1369 DW - Prípojky médií pre rozvojové územie DZ Energetika</t>
  </si>
  <si>
    <t xml:space="preserve"> Objekt : SO 202 Regulačná stanica dusíka - búracie práce</t>
  </si>
  <si>
    <t>JKSO :</t>
  </si>
  <si>
    <t>25.09.2024</t>
  </si>
  <si>
    <t xml:space="preserve"> Práce nadčas</t>
  </si>
  <si>
    <t xml:space="preserve"> Murárske výpomoce</t>
  </si>
  <si>
    <t xml:space="preserve"> Bez pevnej podlahy</t>
  </si>
  <si>
    <t xml:space="preserve"> Zariadenie staveniska</t>
  </si>
  <si>
    <t xml:space="preserve"> Prevádzkové vplyvy</t>
  </si>
  <si>
    <t xml:space="preserve"> Sťažené podmienky</t>
  </si>
  <si>
    <t xml:space="preserve"> Inžinierska činnosť</t>
  </si>
  <si>
    <t xml:space="preserve"> Projektové práce</t>
  </si>
  <si>
    <t xml:space="preserve"> DPH   20% z:</t>
  </si>
  <si>
    <t xml:space="preserve"> DPH    0% z:</t>
  </si>
  <si>
    <t xml:space="preserve"> Odpočet - prípočet</t>
  </si>
  <si>
    <t>Zaradenie</t>
  </si>
  <si>
    <t>pre KL</t>
  </si>
  <si>
    <t>Lev0</t>
  </si>
  <si>
    <t>pozícia</t>
  </si>
  <si>
    <t>PRÁCE A DODÁVKY HSV</t>
  </si>
  <si>
    <t>9 - OSTATNÉ KONŠTRUKCIE A PRÁCE</t>
  </si>
  <si>
    <t>011</t>
  </si>
  <si>
    <t>952901111</t>
  </si>
  <si>
    <t>Vyčistenie budov byt. alebo občian. výstavby pri výške podlažia do 4 m</t>
  </si>
  <si>
    <t>m2</t>
  </si>
  <si>
    <t xml:space="preserve">                    </t>
  </si>
  <si>
    <t>95290-1111</t>
  </si>
  <si>
    <t>45.45.13</t>
  </si>
  <si>
    <t>EK</t>
  </si>
  <si>
    <t>S</t>
  </si>
  <si>
    <t>013</t>
  </si>
  <si>
    <t>962031133</t>
  </si>
  <si>
    <t>Búranie priečok z tehál MV, MVC hr. do 15 cm, plocha nad 4 m2</t>
  </si>
  <si>
    <t>96203-1133</t>
  </si>
  <si>
    <t>45.11.11</t>
  </si>
  <si>
    <t>979081111</t>
  </si>
  <si>
    <t>Odvoz sute a vybúraných hmôt na skládku do 1 km</t>
  </si>
  <si>
    <t>t</t>
  </si>
  <si>
    <t>97908-1111</t>
  </si>
  <si>
    <t>979081121</t>
  </si>
  <si>
    <t>Odvoz sute a vybúraných hmôt na skládku každý ďalší 1 km</t>
  </si>
  <si>
    <t>97908-1121</t>
  </si>
  <si>
    <t>5,136*20 =   102,720</t>
  </si>
  <si>
    <t>979082111</t>
  </si>
  <si>
    <t>Vnútrostavenisková doprava sute a vybúraných hmôt do 10 m</t>
  </si>
  <si>
    <t>97908-2111</t>
  </si>
  <si>
    <t>312</t>
  </si>
  <si>
    <t>979086213</t>
  </si>
  <si>
    <t>Nakladanie vybúraných hmôt</t>
  </si>
  <si>
    <t>97908-6213</t>
  </si>
  <si>
    <t>979131409</t>
  </si>
  <si>
    <t>Poplatok za ulož.a znešk.staveb.sute na vymedzených skládkach "O"-ostatný odpad</t>
  </si>
  <si>
    <t>97913-1409</t>
  </si>
  <si>
    <t xml:space="preserve">9 - OSTATNÉ KONŠTRUKCIE A PRÁCE  spolu: </t>
  </si>
  <si>
    <t xml:space="preserve">PRÁCE A DODÁVKY HSV  spolu: </t>
  </si>
  <si>
    <t>Za rozpočet celkom</t>
  </si>
  <si>
    <t>Figura</t>
  </si>
</sst>
</file>

<file path=xl/styles.xml><?xml version="1.0" encoding="utf-8"?>
<styleSheet xmlns="http://schemas.openxmlformats.org/spreadsheetml/2006/main">
  <numFmts count="10">
    <numFmt numFmtId="164" formatCode="#,##0&quot; Sk&quot;;[Red]\-#,##0&quot; Sk&quot;"/>
    <numFmt numFmtId="165" formatCode="_-* #,##0&quot; Sk&quot;_-;\-* #,##0&quot; Sk&quot;_-;_-* &quot;- Sk&quot;_-;_-@_-"/>
    <numFmt numFmtId="166" formatCode="#,##0\ _S_k"/>
    <numFmt numFmtId="167" formatCode="#,##0&quot; Sk&quot;"/>
    <numFmt numFmtId="168" formatCode="0.00\ %"/>
    <numFmt numFmtId="169" formatCode="#,##0.0000"/>
    <numFmt numFmtId="170" formatCode="#,##0\ "/>
    <numFmt numFmtId="171" formatCode="#,##0.00000"/>
    <numFmt numFmtId="172" formatCode="#,##0.000"/>
    <numFmt numFmtId="173" formatCode="#,##0.0"/>
  </numFmts>
  <fonts count="17">
    <font>
      <sz val="10"/>
      <name val="Arial"/>
      <charset val="238"/>
    </font>
    <font>
      <sz val="8"/>
      <name val="Arial Narrow"/>
      <charset val="238"/>
    </font>
    <font>
      <b/>
      <sz val="10"/>
      <name val="Arial Narrow"/>
      <charset val="238"/>
    </font>
    <font>
      <b/>
      <sz val="8"/>
      <name val="Arial Narrow"/>
      <charset val="238"/>
    </font>
    <font>
      <sz val="8"/>
      <color rgb="FFFFFFFF"/>
      <name val="Arial Narrow"/>
      <charset val="238"/>
    </font>
    <font>
      <b/>
      <sz val="8"/>
      <color rgb="FFFFFFFF"/>
      <name val="Arial Narrow"/>
      <charset val="238"/>
    </font>
    <font>
      <sz val="8"/>
      <color rgb="FF0000FF"/>
      <name val="Arial Narrow"/>
      <charset val="238"/>
    </font>
    <font>
      <b/>
      <sz val="7"/>
      <name val="Letter Gothic CE"/>
      <charset val="238"/>
    </font>
    <font>
      <sz val="10"/>
      <name val="Arial CE"/>
      <charset val="238"/>
    </font>
    <font>
      <sz val="11"/>
      <color rgb="FF000000"/>
      <name val="Calibri"/>
      <charset val="238"/>
    </font>
    <font>
      <sz val="11"/>
      <color rgb="FFFFFFFF"/>
      <name val="Calibri"/>
      <charset val="238"/>
    </font>
    <font>
      <b/>
      <sz val="11"/>
      <color rgb="FF000000"/>
      <name val="Calibri"/>
      <charset val="238"/>
    </font>
    <font>
      <b/>
      <sz val="18"/>
      <color rgb="FF333399"/>
      <name val="Cambria"/>
      <charset val="238"/>
    </font>
    <font>
      <sz val="11"/>
      <color rgb="FFFF0000"/>
      <name val="Calibri"/>
      <charset val="238"/>
    </font>
    <font>
      <sz val="10"/>
      <name val="Arial"/>
      <charset val="238"/>
    </font>
    <font>
      <b/>
      <sz val="8"/>
      <name val="Arial Narrow"/>
      <family val="2"/>
      <charset val="238"/>
    </font>
    <font>
      <sz val="8"/>
      <color rgb="FF0000FF"/>
      <name val="Arial Narrow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rgb="FFA0E0E0"/>
        <bgColor rgb="FFA6CAF0"/>
      </patternFill>
    </fill>
    <fill>
      <patternFill patternType="solid">
        <fgColor rgb="FFA6CAF0"/>
        <bgColor rgb="FFA0E0E0"/>
      </patternFill>
    </fill>
    <fill>
      <patternFill patternType="solid">
        <fgColor rgb="FFFFFFC0"/>
        <bgColor rgb="FFFFFF99"/>
      </patternFill>
    </fill>
    <fill>
      <patternFill patternType="solid">
        <fgColor rgb="FFFF8080"/>
        <bgColor rgb="FFFF99CC"/>
      </patternFill>
    </fill>
    <fill>
      <patternFill patternType="solid">
        <fgColor rgb="FFC0C0C0"/>
        <bgColor rgb="FFA6CAF0"/>
      </patternFill>
    </fill>
    <fill>
      <patternFill patternType="solid">
        <fgColor rgb="FFFFFF99"/>
        <bgColor rgb="FFFFFFC0"/>
      </patternFill>
    </fill>
    <fill>
      <patternFill patternType="solid">
        <fgColor rgb="FFCC9CCC"/>
        <bgColor rgb="FFFF99CC"/>
      </patternFill>
    </fill>
    <fill>
      <patternFill patternType="solid">
        <fgColor rgb="FF996666"/>
        <bgColor rgb="FF666699"/>
      </patternFill>
    </fill>
    <fill>
      <patternFill patternType="solid">
        <fgColor rgb="FF999933"/>
        <bgColor rgb="FF969696"/>
      </patternFill>
    </fill>
  </fills>
  <borders count="54">
    <border>
      <left/>
      <right/>
      <top/>
      <bottom/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hair">
        <color auto="1"/>
      </bottom>
      <diagonal/>
    </border>
    <border>
      <left/>
      <right/>
      <top style="double">
        <color auto="1"/>
      </top>
      <bottom style="hair">
        <color auto="1"/>
      </bottom>
      <diagonal/>
    </border>
    <border>
      <left style="double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double">
        <color auto="1"/>
      </left>
      <right/>
      <top style="hair">
        <color auto="1"/>
      </top>
      <bottom style="double">
        <color auto="1"/>
      </bottom>
      <diagonal/>
    </border>
    <border>
      <left/>
      <right/>
      <top style="hair">
        <color auto="1"/>
      </top>
      <bottom style="double">
        <color auto="1"/>
      </bottom>
      <diagonal/>
    </border>
    <border>
      <left/>
      <right style="hair">
        <color auto="1"/>
      </right>
      <top style="double">
        <color auto="1"/>
      </top>
      <bottom style="hair">
        <color auto="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hair">
        <color auto="1"/>
      </right>
      <top/>
      <bottom style="double">
        <color auto="1"/>
      </bottom>
      <diagonal/>
    </border>
    <border>
      <left style="double">
        <color auto="1"/>
      </left>
      <right style="hair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double">
        <color auto="1"/>
      </right>
      <top/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double">
        <color auto="1"/>
      </bottom>
      <diagonal/>
    </border>
    <border>
      <left style="medium">
        <color auto="1"/>
      </left>
      <right style="double">
        <color auto="1"/>
      </right>
      <top style="medium">
        <color auto="1"/>
      </top>
      <bottom style="double">
        <color auto="1"/>
      </bottom>
      <diagonal/>
    </border>
    <border>
      <left/>
      <right style="hair">
        <color auto="1"/>
      </right>
      <top style="hair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/>
      <top/>
      <bottom style="hair">
        <color auto="1"/>
      </bottom>
      <diagonal/>
    </border>
    <border>
      <left/>
      <right style="double">
        <color auto="1"/>
      </right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double">
        <color auto="1"/>
      </right>
      <top style="double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 style="hair">
        <color auto="1"/>
      </right>
      <top style="double">
        <color auto="1"/>
      </top>
      <bottom style="double">
        <color auto="1"/>
      </bottom>
      <diagonal/>
    </border>
    <border>
      <left style="hair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thin">
        <color rgb="FF3333CC"/>
      </top>
      <bottom style="double">
        <color rgb="FF3333CC"/>
      </bottom>
      <diagonal/>
    </border>
  </borders>
  <cellStyleXfs count="31">
    <xf numFmtId="0" fontId="0" fillId="0" borderId="0"/>
    <xf numFmtId="0" fontId="8" fillId="0" borderId="0"/>
    <xf numFmtId="0" fontId="14" fillId="0" borderId="0" applyBorder="0">
      <alignment vertical="center"/>
    </xf>
    <xf numFmtId="0" fontId="9" fillId="4" borderId="0" applyBorder="0" applyProtection="0"/>
    <xf numFmtId="165" fontId="14" fillId="0" borderId="0" applyBorder="0" applyProtection="0"/>
    <xf numFmtId="0" fontId="9" fillId="2" borderId="0" applyBorder="0" applyProtection="0"/>
    <xf numFmtId="0" fontId="9" fillId="2" borderId="0" applyBorder="0" applyProtection="0"/>
    <xf numFmtId="164" fontId="7" fillId="0" borderId="52"/>
    <xf numFmtId="0" fontId="9" fillId="3" borderId="0" applyBorder="0" applyProtection="0"/>
    <xf numFmtId="0" fontId="9" fillId="5" borderId="0" applyBorder="0" applyProtection="0"/>
    <xf numFmtId="0" fontId="14" fillId="0" borderId="52"/>
    <xf numFmtId="0" fontId="7" fillId="0" borderId="52">
      <alignment vertical="center"/>
    </xf>
    <xf numFmtId="0" fontId="9" fillId="6" borderId="0" applyBorder="0" applyProtection="0"/>
    <xf numFmtId="0" fontId="9" fillId="2" borderId="0" applyBorder="0" applyProtection="0"/>
    <xf numFmtId="0" fontId="9" fillId="4" borderId="0" applyBorder="0" applyProtection="0"/>
    <xf numFmtId="0" fontId="9" fillId="5" borderId="0" applyBorder="0" applyProtection="0"/>
    <xf numFmtId="0" fontId="9" fillId="7" borderId="0" applyBorder="0" applyProtection="0"/>
    <xf numFmtId="0" fontId="9" fillId="8" borderId="0" applyBorder="0" applyProtection="0"/>
    <xf numFmtId="0" fontId="9" fillId="4" borderId="0" applyBorder="0" applyProtection="0"/>
    <xf numFmtId="0" fontId="10" fillId="2" borderId="0" applyBorder="0" applyProtection="0"/>
    <xf numFmtId="0" fontId="10" fillId="9" borderId="0" applyBorder="0" applyProtection="0"/>
    <xf numFmtId="0" fontId="10" fillId="10" borderId="0" applyBorder="0" applyProtection="0"/>
    <xf numFmtId="0" fontId="10" fillId="8" borderId="0" applyBorder="0" applyProtection="0"/>
    <xf numFmtId="0" fontId="10" fillId="2" borderId="0" applyBorder="0" applyProtection="0"/>
    <xf numFmtId="0" fontId="10" fillId="5" borderId="0" applyBorder="0" applyProtection="0"/>
    <xf numFmtId="0" fontId="11" fillId="0" borderId="53" applyProtection="0"/>
    <xf numFmtId="0" fontId="8" fillId="0" borderId="0"/>
    <xf numFmtId="0" fontId="12" fillId="0" borderId="0" applyBorder="0" applyProtection="0"/>
    <xf numFmtId="0" fontId="7" fillId="0" borderId="0" applyBorder="0">
      <alignment vertical="center"/>
    </xf>
    <xf numFmtId="0" fontId="13" fillId="0" borderId="0" applyBorder="0" applyProtection="0"/>
    <xf numFmtId="0" fontId="7" fillId="0" borderId="20">
      <alignment vertical="center"/>
    </xf>
  </cellStyleXfs>
  <cellXfs count="160">
    <xf numFmtId="0" fontId="0" fillId="0" borderId="0" xfId="0"/>
    <xf numFmtId="0" fontId="1" fillId="0" borderId="0" xfId="1" applyFont="1"/>
    <xf numFmtId="0" fontId="1" fillId="0" borderId="0" xfId="1" applyFont="1" applyAlignment="1">
      <alignment horizontal="left" vertical="center"/>
    </xf>
    <xf numFmtId="0" fontId="2" fillId="0" borderId="0" xfId="1" applyFont="1" applyAlignment="1">
      <alignment horizontal="left" vertical="center"/>
    </xf>
    <xf numFmtId="0" fontId="1" fillId="0" borderId="3" xfId="1" applyFont="1" applyBorder="1" applyAlignment="1">
      <alignment horizontal="left" vertical="center"/>
    </xf>
    <xf numFmtId="0" fontId="1" fillId="0" borderId="4" xfId="1" applyFont="1" applyBorder="1" applyAlignment="1">
      <alignment horizontal="left" vertical="center"/>
    </xf>
    <xf numFmtId="0" fontId="1" fillId="0" borderId="4" xfId="1" applyFont="1" applyBorder="1" applyAlignment="1">
      <alignment horizontal="right" vertical="center"/>
    </xf>
    <xf numFmtId="0" fontId="1" fillId="0" borderId="5" xfId="1" applyFont="1" applyBorder="1" applyAlignment="1">
      <alignment horizontal="left" vertical="center"/>
    </xf>
    <xf numFmtId="0" fontId="1" fillId="0" borderId="6" xfId="1" applyFont="1" applyBorder="1" applyAlignment="1">
      <alignment horizontal="left" vertical="center"/>
    </xf>
    <xf numFmtId="0" fontId="1" fillId="0" borderId="6" xfId="1" applyFont="1" applyBorder="1" applyAlignment="1">
      <alignment horizontal="right" vertical="center"/>
    </xf>
    <xf numFmtId="0" fontId="1" fillId="0" borderId="7" xfId="1" applyFont="1" applyBorder="1" applyAlignment="1">
      <alignment horizontal="left" vertical="center"/>
    </xf>
    <xf numFmtId="0" fontId="1" fillId="0" borderId="8" xfId="1" applyFont="1" applyBorder="1" applyAlignment="1">
      <alignment horizontal="left" vertical="center"/>
    </xf>
    <xf numFmtId="0" fontId="1" fillId="0" borderId="8" xfId="1" applyFont="1" applyBorder="1" applyAlignment="1">
      <alignment horizontal="right" vertical="center"/>
    </xf>
    <xf numFmtId="49" fontId="1" fillId="0" borderId="4" xfId="1" applyNumberFormat="1" applyFont="1" applyBorder="1" applyAlignment="1">
      <alignment horizontal="right" vertical="center"/>
    </xf>
    <xf numFmtId="49" fontId="1" fillId="0" borderId="6" xfId="1" applyNumberFormat="1" applyFont="1" applyBorder="1" applyAlignment="1">
      <alignment horizontal="right" vertical="center"/>
    </xf>
    <xf numFmtId="49" fontId="1" fillId="0" borderId="8" xfId="1" applyNumberFormat="1" applyFont="1" applyBorder="1" applyAlignment="1">
      <alignment horizontal="right" vertical="center"/>
    </xf>
    <xf numFmtId="0" fontId="1" fillId="0" borderId="3" xfId="1" applyFont="1" applyBorder="1" applyAlignment="1">
      <alignment horizontal="right" vertical="center"/>
    </xf>
    <xf numFmtId="0" fontId="1" fillId="0" borderId="4" xfId="1" applyFont="1" applyBorder="1" applyAlignment="1">
      <alignment vertical="center"/>
    </xf>
    <xf numFmtId="166" fontId="1" fillId="0" borderId="4" xfId="1" applyNumberFormat="1" applyFont="1" applyBorder="1" applyAlignment="1">
      <alignment horizontal="left" vertical="center"/>
    </xf>
    <xf numFmtId="167" fontId="1" fillId="0" borderId="4" xfId="1" applyNumberFormat="1" applyFont="1" applyBorder="1" applyAlignment="1">
      <alignment horizontal="right" vertical="center"/>
    </xf>
    <xf numFmtId="3" fontId="1" fillId="0" borderId="9" xfId="1" applyNumberFormat="1" applyFont="1" applyBorder="1" applyAlignment="1">
      <alignment horizontal="right" vertical="center"/>
    </xf>
    <xf numFmtId="0" fontId="1" fillId="0" borderId="10" xfId="1" applyFont="1" applyBorder="1" applyAlignment="1">
      <alignment horizontal="right" vertical="center"/>
    </xf>
    <xf numFmtId="0" fontId="1" fillId="0" borderId="11" xfId="1" applyFont="1" applyBorder="1" applyAlignment="1">
      <alignment vertical="center"/>
    </xf>
    <xf numFmtId="166" fontId="1" fillId="0" borderId="11" xfId="1" applyNumberFormat="1" applyFont="1" applyBorder="1" applyAlignment="1">
      <alignment horizontal="left" vertical="center"/>
    </xf>
    <xf numFmtId="167" fontId="1" fillId="0" borderId="11" xfId="1" applyNumberFormat="1" applyFont="1" applyBorder="1" applyAlignment="1">
      <alignment horizontal="right" vertical="center"/>
    </xf>
    <xf numFmtId="3" fontId="1" fillId="0" borderId="12" xfId="1" applyNumberFormat="1" applyFont="1" applyBorder="1" applyAlignment="1">
      <alignment horizontal="right" vertical="center"/>
    </xf>
    <xf numFmtId="0" fontId="1" fillId="0" borderId="11" xfId="1" applyFont="1" applyBorder="1" applyAlignment="1">
      <alignment horizontal="right" vertical="center"/>
    </xf>
    <xf numFmtId="0" fontId="3" fillId="0" borderId="13" xfId="1" applyFont="1" applyBorder="1" applyAlignment="1">
      <alignment horizontal="center" vertical="center"/>
    </xf>
    <xf numFmtId="0" fontId="1" fillId="0" borderId="14" xfId="1" applyFont="1" applyBorder="1" applyAlignment="1">
      <alignment horizontal="left" vertical="center"/>
    </xf>
    <xf numFmtId="0" fontId="1" fillId="0" borderId="14" xfId="1" applyFont="1" applyBorder="1" applyAlignment="1">
      <alignment horizontal="center" vertical="center"/>
    </xf>
    <xf numFmtId="0" fontId="1" fillId="0" borderId="15" xfId="1" applyFont="1" applyBorder="1" applyAlignment="1">
      <alignment horizontal="center" vertical="center"/>
    </xf>
    <xf numFmtId="0" fontId="1" fillId="0" borderId="16" xfId="1" applyFont="1" applyBorder="1" applyAlignment="1">
      <alignment horizontal="center" vertical="center"/>
    </xf>
    <xf numFmtId="0" fontId="1" fillId="0" borderId="17" xfId="1" applyFont="1" applyBorder="1" applyAlignment="1">
      <alignment horizontal="left" vertical="center"/>
    </xf>
    <xf numFmtId="0" fontId="1" fillId="0" borderId="19" xfId="1" applyFont="1" applyBorder="1" applyAlignment="1">
      <alignment horizontal="center" vertical="center"/>
    </xf>
    <xf numFmtId="0" fontId="1" fillId="0" borderId="20" xfId="1" applyFont="1" applyBorder="1" applyAlignment="1">
      <alignment horizontal="left" vertical="center"/>
    </xf>
    <xf numFmtId="0" fontId="1" fillId="0" borderId="1" xfId="1" applyFont="1" applyBorder="1" applyAlignment="1">
      <alignment horizontal="center" vertical="center"/>
    </xf>
    <xf numFmtId="0" fontId="1" fillId="0" borderId="2" xfId="1" applyFont="1" applyBorder="1" applyAlignment="1">
      <alignment horizontal="left" vertical="center"/>
    </xf>
    <xf numFmtId="0" fontId="1" fillId="0" borderId="24" xfId="1" applyFont="1" applyBorder="1" applyAlignment="1">
      <alignment horizontal="center" vertical="center"/>
    </xf>
    <xf numFmtId="0" fontId="1" fillId="0" borderId="2" xfId="1" applyFont="1" applyBorder="1" applyAlignment="1">
      <alignment horizontal="right" vertical="center"/>
    </xf>
    <xf numFmtId="0" fontId="1" fillId="0" borderId="26" xfId="1" applyFont="1" applyBorder="1" applyAlignment="1">
      <alignment horizontal="center" vertical="center"/>
    </xf>
    <xf numFmtId="0" fontId="1" fillId="0" borderId="28" xfId="1" applyFont="1" applyBorder="1" applyAlignment="1">
      <alignment horizontal="left" vertical="center"/>
    </xf>
    <xf numFmtId="0" fontId="1" fillId="0" borderId="29" xfId="1" applyFont="1" applyBorder="1" applyAlignment="1">
      <alignment horizontal="left" vertical="center"/>
    </xf>
    <xf numFmtId="0" fontId="1" fillId="0" borderId="30" xfId="1" applyFont="1" applyBorder="1" applyAlignment="1">
      <alignment horizontal="left" vertical="center"/>
    </xf>
    <xf numFmtId="0" fontId="1" fillId="0" borderId="0" xfId="1" applyFont="1" applyBorder="1" applyAlignment="1">
      <alignment horizontal="left" vertical="center"/>
    </xf>
    <xf numFmtId="0" fontId="1" fillId="0" borderId="28" xfId="1" applyFont="1" applyBorder="1" applyAlignment="1">
      <alignment horizontal="right" vertical="center"/>
    </xf>
    <xf numFmtId="0" fontId="1" fillId="0" borderId="0" xfId="1" applyFont="1" applyBorder="1" applyAlignment="1">
      <alignment horizontal="right" vertical="center"/>
    </xf>
    <xf numFmtId="0" fontId="1" fillId="0" borderId="31" xfId="1" applyFont="1" applyBorder="1" applyAlignment="1">
      <alignment horizontal="left" vertical="center"/>
    </xf>
    <xf numFmtId="0" fontId="1" fillId="0" borderId="10" xfId="1" applyFont="1" applyBorder="1" applyAlignment="1">
      <alignment horizontal="left" vertical="center"/>
    </xf>
    <xf numFmtId="0" fontId="1" fillId="0" borderId="11" xfId="1" applyFont="1" applyBorder="1" applyAlignment="1">
      <alignment horizontal="left" vertical="center"/>
    </xf>
    <xf numFmtId="0" fontId="1" fillId="0" borderId="32" xfId="1" applyFont="1" applyBorder="1" applyAlignment="1">
      <alignment horizontal="left" vertical="center"/>
    </xf>
    <xf numFmtId="0" fontId="1" fillId="0" borderId="33" xfId="1" applyFont="1" applyBorder="1" applyAlignment="1">
      <alignment horizontal="left" vertical="center"/>
    </xf>
    <xf numFmtId="0" fontId="1" fillId="0" borderId="34" xfId="1" applyFont="1" applyBorder="1" applyAlignment="1">
      <alignment horizontal="left" vertical="center"/>
    </xf>
    <xf numFmtId="3" fontId="1" fillId="0" borderId="32" xfId="1" applyNumberFormat="1" applyFont="1" applyBorder="1" applyAlignment="1">
      <alignment vertical="center"/>
    </xf>
    <xf numFmtId="3" fontId="1" fillId="0" borderId="35" xfId="1" applyNumberFormat="1" applyFont="1" applyBorder="1" applyAlignment="1">
      <alignment vertical="center"/>
    </xf>
    <xf numFmtId="0" fontId="1" fillId="0" borderId="36" xfId="1" applyFont="1" applyBorder="1" applyAlignment="1">
      <alignment horizontal="left" vertical="center"/>
    </xf>
    <xf numFmtId="168" fontId="1" fillId="0" borderId="37" xfId="1" applyNumberFormat="1" applyFont="1" applyBorder="1" applyAlignment="1">
      <alignment horizontal="right" vertical="center"/>
    </xf>
    <xf numFmtId="0" fontId="1" fillId="0" borderId="39" xfId="1" applyFont="1" applyBorder="1" applyAlignment="1">
      <alignment horizontal="left" vertical="center"/>
    </xf>
    <xf numFmtId="168" fontId="1" fillId="0" borderId="40" xfId="1" applyNumberFormat="1" applyFont="1" applyBorder="1" applyAlignment="1">
      <alignment horizontal="right" vertical="center"/>
    </xf>
    <xf numFmtId="0" fontId="1" fillId="0" borderId="22" xfId="1" applyFont="1" applyBorder="1" applyAlignment="1">
      <alignment horizontal="left" vertical="center"/>
    </xf>
    <xf numFmtId="0" fontId="1" fillId="0" borderId="24" xfId="1" applyFont="1" applyBorder="1" applyAlignment="1">
      <alignment horizontal="right" vertical="center"/>
    </xf>
    <xf numFmtId="0" fontId="1" fillId="0" borderId="41" xfId="1" applyFont="1" applyBorder="1" applyAlignment="1">
      <alignment horizontal="left" vertical="center"/>
    </xf>
    <xf numFmtId="0" fontId="1" fillId="0" borderId="40" xfId="1" applyFont="1" applyBorder="1" applyAlignment="1">
      <alignment horizontal="left" vertical="center"/>
    </xf>
    <xf numFmtId="0" fontId="1" fillId="0" borderId="37" xfId="1" applyFont="1" applyBorder="1" applyAlignment="1">
      <alignment horizontal="right" vertical="center"/>
    </xf>
    <xf numFmtId="0" fontId="1" fillId="0" borderId="35" xfId="1" applyFont="1" applyBorder="1" applyAlignment="1">
      <alignment horizontal="left" vertical="center"/>
    </xf>
    <xf numFmtId="0" fontId="3" fillId="0" borderId="42" xfId="1" applyFont="1" applyBorder="1" applyAlignment="1">
      <alignment horizontal="center" vertical="center"/>
    </xf>
    <xf numFmtId="0" fontId="1" fillId="0" borderId="43" xfId="1" applyFont="1" applyBorder="1" applyAlignment="1">
      <alignment horizontal="left" vertical="center"/>
    </xf>
    <xf numFmtId="0" fontId="1" fillId="0" borderId="44" xfId="1" applyFont="1" applyBorder="1" applyAlignment="1">
      <alignment horizontal="left" vertical="center"/>
    </xf>
    <xf numFmtId="170" fontId="1" fillId="0" borderId="45" xfId="1" applyNumberFormat="1" applyFont="1" applyBorder="1" applyAlignment="1">
      <alignment horizontal="right" vertical="center"/>
    </xf>
    <xf numFmtId="0" fontId="4" fillId="0" borderId="0" xfId="1" applyFont="1"/>
    <xf numFmtId="0" fontId="5" fillId="0" borderId="0" xfId="1" applyFont="1"/>
    <xf numFmtId="49" fontId="5" fillId="0" borderId="0" xfId="1" applyNumberFormat="1" applyFont="1"/>
    <xf numFmtId="0" fontId="1" fillId="0" borderId="0" xfId="0" applyFont="1" applyProtection="1"/>
    <xf numFmtId="4" fontId="1" fillId="0" borderId="0" xfId="0" applyNumberFormat="1" applyFont="1" applyProtection="1"/>
    <xf numFmtId="171" fontId="1" fillId="0" borderId="0" xfId="0" applyNumberFormat="1" applyFont="1" applyProtection="1"/>
    <xf numFmtId="172" fontId="1" fillId="0" borderId="0" xfId="0" applyNumberFormat="1" applyFont="1" applyProtection="1"/>
    <xf numFmtId="0" fontId="3" fillId="0" borderId="0" xfId="0" applyFont="1" applyProtection="1"/>
    <xf numFmtId="0" fontId="2" fillId="0" borderId="0" xfId="0" applyFont="1" applyProtection="1"/>
    <xf numFmtId="0" fontId="1" fillId="0" borderId="46" xfId="0" applyFont="1" applyBorder="1" applyAlignment="1" applyProtection="1">
      <alignment horizontal="center"/>
    </xf>
    <xf numFmtId="0" fontId="1" fillId="0" borderId="47" xfId="0" applyFont="1" applyBorder="1" applyAlignment="1" applyProtection="1">
      <alignment horizontal="center"/>
    </xf>
    <xf numFmtId="0" fontId="1" fillId="0" borderId="48" xfId="0" applyFont="1" applyBorder="1" applyAlignment="1" applyProtection="1">
      <alignment horizontal="center"/>
    </xf>
    <xf numFmtId="49" fontId="1" fillId="0" borderId="0" xfId="0" applyNumberFormat="1" applyFont="1" applyAlignment="1" applyProtection="1">
      <alignment horizontal="left"/>
      <protection locked="0"/>
    </xf>
    <xf numFmtId="172" fontId="1" fillId="0" borderId="0" xfId="0" applyNumberFormat="1" applyFont="1" applyAlignment="1" applyProtection="1">
      <alignment horizontal="right"/>
      <protection locked="0"/>
    </xf>
    <xf numFmtId="0" fontId="3" fillId="0" borderId="0" xfId="0" applyFont="1" applyProtection="1">
      <protection locked="0"/>
    </xf>
    <xf numFmtId="0" fontId="1" fillId="0" borderId="0" xfId="0" applyFont="1" applyProtection="1">
      <protection locked="0"/>
    </xf>
    <xf numFmtId="0" fontId="3" fillId="0" borderId="0" xfId="0" applyFont="1" applyAlignment="1" applyProtection="1">
      <alignment horizontal="right"/>
      <protection locked="0"/>
    </xf>
    <xf numFmtId="49" fontId="1" fillId="0" borderId="0" xfId="0" applyNumberFormat="1" applyFont="1" applyAlignment="1" applyProtection="1">
      <alignment horizontal="center"/>
      <protection locked="0"/>
    </xf>
    <xf numFmtId="49" fontId="1" fillId="0" borderId="0" xfId="0" applyNumberFormat="1" applyFont="1" applyAlignment="1" applyProtection="1">
      <protection locked="0"/>
    </xf>
    <xf numFmtId="172" fontId="1" fillId="0" borderId="0" xfId="0" applyNumberFormat="1" applyFont="1" applyProtection="1">
      <protection locked="0"/>
    </xf>
    <xf numFmtId="0" fontId="1" fillId="0" borderId="46" xfId="0" applyFont="1" applyBorder="1" applyAlignment="1" applyProtection="1">
      <alignment horizontal="left"/>
      <protection locked="0"/>
    </xf>
    <xf numFmtId="0" fontId="1" fillId="0" borderId="49" xfId="0" applyFont="1" applyBorder="1" applyAlignment="1" applyProtection="1">
      <alignment horizontal="center"/>
      <protection locked="0"/>
    </xf>
    <xf numFmtId="0" fontId="1" fillId="0" borderId="48" xfId="0" applyFont="1" applyBorder="1" applyAlignment="1" applyProtection="1">
      <alignment horizontal="left"/>
      <protection locked="0"/>
    </xf>
    <xf numFmtId="0" fontId="1" fillId="0" borderId="48" xfId="0" applyFont="1" applyBorder="1" applyAlignment="1" applyProtection="1">
      <alignment horizontal="left" vertical="center"/>
      <protection locked="0"/>
    </xf>
    <xf numFmtId="0" fontId="1" fillId="0" borderId="50" xfId="0" applyFont="1" applyBorder="1" applyAlignment="1" applyProtection="1">
      <alignment horizontal="center"/>
      <protection locked="0"/>
    </xf>
    <xf numFmtId="0" fontId="1" fillId="0" borderId="0" xfId="0" applyFont="1" applyAlignment="1" applyProtection="1">
      <alignment horizontal="right" vertical="top"/>
    </xf>
    <xf numFmtId="49" fontId="1" fillId="0" borderId="0" xfId="0" applyNumberFormat="1" applyFont="1" applyAlignment="1" applyProtection="1">
      <alignment horizontal="center" vertical="top"/>
    </xf>
    <xf numFmtId="49" fontId="1" fillId="0" borderId="0" xfId="0" applyNumberFormat="1" applyFont="1" applyAlignment="1" applyProtection="1">
      <alignment vertical="top"/>
    </xf>
    <xf numFmtId="49" fontId="1" fillId="0" borderId="0" xfId="0" applyNumberFormat="1" applyFont="1" applyAlignment="1" applyProtection="1">
      <alignment horizontal="left" vertical="top" wrapText="1"/>
    </xf>
    <xf numFmtId="172" fontId="1" fillId="0" borderId="0" xfId="0" applyNumberFormat="1" applyFont="1" applyAlignment="1" applyProtection="1">
      <alignment vertical="top"/>
    </xf>
    <xf numFmtId="0" fontId="1" fillId="0" borderId="0" xfId="0" applyFont="1" applyAlignment="1" applyProtection="1">
      <alignment vertical="top"/>
    </xf>
    <xf numFmtId="4" fontId="1" fillId="0" borderId="0" xfId="0" applyNumberFormat="1" applyFont="1" applyAlignment="1" applyProtection="1">
      <alignment vertical="top"/>
    </xf>
    <xf numFmtId="171" fontId="1" fillId="0" borderId="0" xfId="0" applyNumberFormat="1" applyFont="1" applyAlignment="1" applyProtection="1">
      <alignment vertical="top"/>
    </xf>
    <xf numFmtId="0" fontId="1" fillId="0" borderId="0" xfId="0" applyFont="1" applyAlignment="1" applyProtection="1">
      <alignment horizontal="center" vertical="top"/>
    </xf>
    <xf numFmtId="0" fontId="1" fillId="0" borderId="0" xfId="0" applyFont="1" applyAlignment="1" applyProtection="1">
      <alignment horizontal="left" vertical="top"/>
    </xf>
    <xf numFmtId="169" fontId="1" fillId="0" borderId="0" xfId="0" applyNumberFormat="1" applyFont="1" applyAlignment="1" applyProtection="1">
      <alignment vertical="top"/>
    </xf>
    <xf numFmtId="0" fontId="1" fillId="0" borderId="0" xfId="0" applyFont="1"/>
    <xf numFmtId="49" fontId="1" fillId="0" borderId="0" xfId="0" applyNumberFormat="1" applyFont="1" applyProtection="1"/>
    <xf numFmtId="49" fontId="1" fillId="0" borderId="0" xfId="0" applyNumberFormat="1" applyFont="1" applyAlignment="1" applyProtection="1">
      <alignment horizontal="center"/>
    </xf>
    <xf numFmtId="49" fontId="1" fillId="0" borderId="0" xfId="0" applyNumberFormat="1" applyFont="1" applyAlignment="1" applyProtection="1"/>
    <xf numFmtId="0" fontId="1" fillId="0" borderId="48" xfId="0" applyFont="1" applyBorder="1" applyAlignment="1" applyProtection="1">
      <alignment horizontal="center" vertical="center"/>
    </xf>
    <xf numFmtId="0" fontId="1" fillId="0" borderId="49" xfId="0" applyFont="1" applyBorder="1" applyAlignment="1" applyProtection="1">
      <alignment horizontal="center"/>
    </xf>
    <xf numFmtId="0" fontId="1" fillId="0" borderId="50" xfId="0" applyFont="1" applyBorder="1" applyAlignment="1" applyProtection="1">
      <alignment horizontal="center"/>
    </xf>
    <xf numFmtId="0" fontId="6" fillId="0" borderId="49" xfId="0" applyFont="1" applyBorder="1" applyAlignment="1" applyProtection="1">
      <alignment horizontal="center"/>
      <protection locked="0"/>
    </xf>
    <xf numFmtId="0" fontId="6" fillId="0" borderId="46" xfId="0" applyFont="1" applyBorder="1" applyAlignment="1" applyProtection="1">
      <alignment horizontal="center"/>
      <protection locked="0"/>
    </xf>
    <xf numFmtId="0" fontId="1" fillId="0" borderId="46" xfId="0" applyFont="1" applyBorder="1" applyAlignment="1" applyProtection="1">
      <alignment horizontal="center"/>
      <protection locked="0"/>
    </xf>
    <xf numFmtId="0" fontId="1" fillId="0" borderId="46" xfId="0" applyFont="1" applyBorder="1" applyAlignment="1" applyProtection="1">
      <alignment horizontal="left" vertical="top"/>
    </xf>
    <xf numFmtId="0" fontId="6" fillId="0" borderId="50" xfId="0" applyFont="1" applyBorder="1" applyAlignment="1" applyProtection="1">
      <alignment horizontal="center"/>
      <protection locked="0"/>
    </xf>
    <xf numFmtId="0" fontId="6" fillId="0" borderId="48" xfId="0" applyFont="1" applyBorder="1" applyAlignment="1" applyProtection="1">
      <alignment horizontal="center"/>
      <protection locked="0"/>
    </xf>
    <xf numFmtId="0" fontId="1" fillId="0" borderId="48" xfId="0" applyFont="1" applyBorder="1" applyAlignment="1" applyProtection="1">
      <alignment horizontal="center"/>
      <protection locked="0"/>
    </xf>
    <xf numFmtId="172" fontId="1" fillId="0" borderId="48" xfId="0" applyNumberFormat="1" applyFont="1" applyBorder="1" applyProtection="1"/>
    <xf numFmtId="0" fontId="1" fillId="0" borderId="48" xfId="0" applyFont="1" applyBorder="1" applyAlignment="1" applyProtection="1">
      <alignment horizontal="left" vertical="top"/>
    </xf>
    <xf numFmtId="49" fontId="4" fillId="0" borderId="0" xfId="1" applyNumberFormat="1" applyFont="1"/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right" wrapText="1"/>
    </xf>
    <xf numFmtId="173" fontId="4" fillId="0" borderId="0" xfId="0" applyNumberFormat="1" applyFont="1" applyAlignment="1">
      <alignment horizontal="right" wrapText="1"/>
    </xf>
    <xf numFmtId="4" fontId="4" fillId="0" borderId="0" xfId="0" applyNumberFormat="1" applyFont="1" applyAlignment="1">
      <alignment horizontal="right" wrapText="1"/>
    </xf>
    <xf numFmtId="172" fontId="4" fillId="0" borderId="0" xfId="0" applyNumberFormat="1" applyFont="1" applyAlignment="1">
      <alignment horizontal="right" wrapText="1"/>
    </xf>
    <xf numFmtId="169" fontId="4" fillId="0" borderId="0" xfId="0" applyNumberFormat="1" applyFont="1" applyAlignment="1">
      <alignment horizontal="right" wrapText="1"/>
    </xf>
    <xf numFmtId="49" fontId="1" fillId="0" borderId="46" xfId="0" applyNumberFormat="1" applyFont="1" applyBorder="1" applyAlignment="1" applyProtection="1">
      <alignment horizontal="left"/>
    </xf>
    <xf numFmtId="0" fontId="1" fillId="0" borderId="46" xfId="0" applyFont="1" applyBorder="1" applyAlignment="1" applyProtection="1">
      <alignment horizontal="right"/>
    </xf>
    <xf numFmtId="49" fontId="1" fillId="0" borderId="48" xfId="0" applyNumberFormat="1" applyFont="1" applyBorder="1" applyAlignment="1" applyProtection="1">
      <alignment horizontal="left"/>
    </xf>
    <xf numFmtId="0" fontId="1" fillId="0" borderId="48" xfId="0" applyFont="1" applyBorder="1" applyProtection="1"/>
    <xf numFmtId="0" fontId="1" fillId="0" borderId="48" xfId="0" applyFont="1" applyBorder="1" applyAlignment="1" applyProtection="1">
      <alignment horizontal="right"/>
    </xf>
    <xf numFmtId="4" fontId="1" fillId="0" borderId="17" xfId="1" applyNumberFormat="1" applyFont="1" applyBorder="1" applyAlignment="1">
      <alignment horizontal="right" vertical="center"/>
    </xf>
    <xf numFmtId="4" fontId="1" fillId="0" borderId="18" xfId="1" applyNumberFormat="1" applyFont="1" applyBorder="1" applyAlignment="1">
      <alignment horizontal="right" vertical="center"/>
    </xf>
    <xf numFmtId="4" fontId="1" fillId="0" borderId="20" xfId="1" applyNumberFormat="1" applyFont="1" applyBorder="1" applyAlignment="1">
      <alignment horizontal="right" vertical="center"/>
    </xf>
    <xf numFmtId="4" fontId="1" fillId="0" borderId="38" xfId="1" applyNumberFormat="1" applyFont="1" applyBorder="1" applyAlignment="1">
      <alignment horizontal="right" vertical="center"/>
    </xf>
    <xf numFmtId="4" fontId="1" fillId="0" borderId="21" xfId="1" applyNumberFormat="1" applyFont="1" applyBorder="1" applyAlignment="1">
      <alignment horizontal="right" vertical="center"/>
    </xf>
    <xf numFmtId="4" fontId="1" fillId="0" borderId="2" xfId="1" applyNumberFormat="1" applyFont="1" applyBorder="1" applyAlignment="1">
      <alignment horizontal="right" vertical="center"/>
    </xf>
    <xf numFmtId="4" fontId="1" fillId="0" borderId="22" xfId="1" applyNumberFormat="1" applyFont="1" applyBorder="1" applyAlignment="1">
      <alignment horizontal="right" vertical="center"/>
    </xf>
    <xf numFmtId="4" fontId="1" fillId="0" borderId="23" xfId="1" applyNumberFormat="1" applyFont="1" applyBorder="1" applyAlignment="1">
      <alignment horizontal="right" vertical="center"/>
    </xf>
    <xf numFmtId="4" fontId="1" fillId="0" borderId="40" xfId="1" applyNumberFormat="1" applyFont="1" applyBorder="1" applyAlignment="1">
      <alignment horizontal="right" vertical="center"/>
    </xf>
    <xf numFmtId="49" fontId="15" fillId="0" borderId="0" xfId="0" applyNumberFormat="1" applyFont="1" applyAlignment="1" applyProtection="1">
      <alignment vertical="top"/>
    </xf>
    <xf numFmtId="49" fontId="1" fillId="0" borderId="0" xfId="0" applyNumberFormat="1" applyFont="1" applyAlignment="1" applyProtection="1">
      <alignment horizontal="left" vertical="top"/>
    </xf>
    <xf numFmtId="49" fontId="16" fillId="0" borderId="0" xfId="0" applyNumberFormat="1" applyFont="1" applyAlignment="1" applyProtection="1">
      <alignment horizontal="left" vertical="top" wrapText="1"/>
    </xf>
    <xf numFmtId="172" fontId="16" fillId="0" borderId="0" xfId="0" applyNumberFormat="1" applyFont="1" applyAlignment="1" applyProtection="1">
      <alignment vertical="top"/>
    </xf>
    <xf numFmtId="0" fontId="16" fillId="0" borderId="0" xfId="0" applyFont="1" applyAlignment="1" applyProtection="1">
      <alignment vertical="top"/>
    </xf>
    <xf numFmtId="4" fontId="16" fillId="0" borderId="0" xfId="0" applyNumberFormat="1" applyFont="1" applyAlignment="1" applyProtection="1">
      <alignment vertical="top"/>
    </xf>
    <xf numFmtId="171" fontId="16" fillId="0" borderId="0" xfId="0" applyNumberFormat="1" applyFont="1" applyAlignment="1" applyProtection="1">
      <alignment vertical="top"/>
    </xf>
    <xf numFmtId="0" fontId="16" fillId="0" borderId="0" xfId="0" applyFont="1" applyAlignment="1" applyProtection="1">
      <alignment horizontal="center" vertical="top"/>
    </xf>
    <xf numFmtId="0" fontId="16" fillId="0" borderId="0" xfId="0" applyFont="1" applyAlignment="1" applyProtection="1">
      <alignment horizontal="left" vertical="top"/>
    </xf>
    <xf numFmtId="49" fontId="1" fillId="0" borderId="0" xfId="0" applyNumberFormat="1" applyFont="1" applyAlignment="1" applyProtection="1">
      <alignment horizontal="right" vertical="top" wrapText="1"/>
    </xf>
    <xf numFmtId="4" fontId="15" fillId="0" borderId="0" xfId="0" applyNumberFormat="1" applyFont="1" applyAlignment="1" applyProtection="1">
      <alignment vertical="top"/>
    </xf>
    <xf numFmtId="171" fontId="15" fillId="0" borderId="0" xfId="0" applyNumberFormat="1" applyFont="1" applyAlignment="1" applyProtection="1">
      <alignment vertical="top"/>
    </xf>
    <xf numFmtId="172" fontId="15" fillId="0" borderId="0" xfId="0" applyNumberFormat="1" applyFont="1" applyAlignment="1" applyProtection="1">
      <alignment vertical="top"/>
    </xf>
    <xf numFmtId="49" fontId="15" fillId="0" borderId="0" xfId="0" applyNumberFormat="1" applyFont="1" applyAlignment="1" applyProtection="1">
      <alignment horizontal="left" vertical="top" wrapText="1"/>
    </xf>
    <xf numFmtId="0" fontId="1" fillId="0" borderId="47" xfId="0" applyFont="1" applyBorder="1" applyAlignment="1" applyProtection="1">
      <alignment horizontal="center"/>
    </xf>
    <xf numFmtId="0" fontId="1" fillId="0" borderId="51" xfId="0" applyFont="1" applyBorder="1" applyAlignment="1" applyProtection="1">
      <alignment horizontal="center"/>
    </xf>
    <xf numFmtId="0" fontId="1" fillId="0" borderId="25" xfId="1" applyFont="1" applyBorder="1" applyAlignment="1">
      <alignment horizontal="center" vertical="center"/>
    </xf>
    <xf numFmtId="0" fontId="1" fillId="0" borderId="15" xfId="1" applyFont="1" applyBorder="1" applyAlignment="1">
      <alignment horizontal="center" vertical="center"/>
    </xf>
    <xf numFmtId="0" fontId="1" fillId="0" borderId="27" xfId="1" applyFont="1" applyBorder="1" applyAlignment="1">
      <alignment horizontal="center" vertical="center"/>
    </xf>
  </cellXfs>
  <cellStyles count="31">
    <cellStyle name="1 000 Sk" xfId="11"/>
    <cellStyle name="1 000,-  Sk" xfId="2"/>
    <cellStyle name="1 000,- Kč" xfId="7"/>
    <cellStyle name="1 000,- Sk" xfId="10"/>
    <cellStyle name="1000 Sk_fakturuj99" xfId="4"/>
    <cellStyle name="20 % – Zvýraznění1" xfId="8"/>
    <cellStyle name="20 % – Zvýraznění2" xfId="9"/>
    <cellStyle name="20 % – Zvýraznění3" xfId="3"/>
    <cellStyle name="20 % – Zvýraznění4" xfId="12"/>
    <cellStyle name="20 % – Zvýraznění5" xfId="13"/>
    <cellStyle name="20 % – Zvýraznění6" xfId="14"/>
    <cellStyle name="40 % – Zvýraznění1" xfId="5"/>
    <cellStyle name="40 % – Zvýraznění2" xfId="15"/>
    <cellStyle name="40 % – Zvýraznění3" xfId="16"/>
    <cellStyle name="40 % – Zvýraznění4" xfId="17"/>
    <cellStyle name="40 % – Zvýraznění5" xfId="6"/>
    <cellStyle name="40 % – Zvýraznění6" xfId="18"/>
    <cellStyle name="60 % – Zvýraznění1" xfId="19"/>
    <cellStyle name="60 % – Zvýraznění2" xfId="20"/>
    <cellStyle name="60 % – Zvýraznění3" xfId="21"/>
    <cellStyle name="60 % – Zvýraznění4" xfId="22"/>
    <cellStyle name="60 % – Zvýraznění5" xfId="23"/>
    <cellStyle name="60 % – Zvýraznění6" xfId="24"/>
    <cellStyle name="Celkem" xfId="25"/>
    <cellStyle name="data" xfId="26"/>
    <cellStyle name="Název" xfId="27"/>
    <cellStyle name="normálne" xfId="0" builtinId="0"/>
    <cellStyle name="normálne_KLs" xfId="1"/>
    <cellStyle name="TEXT 1" xfId="28"/>
    <cellStyle name="Text upozornění" xfId="29"/>
    <cellStyle name="TEXT1" xfId="3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999933"/>
      <rgbColor rgb="00800080"/>
      <rgbColor rgb="00008080"/>
      <rgbColor rgb="00C0C0C0"/>
      <rgbColor rgb="00996666"/>
      <rgbColor rgb="009999FF"/>
      <rgbColor rgb="00993366"/>
      <rgbColor rgb="00FFFFC0"/>
      <rgbColor rgb="00CCFFFF"/>
      <rgbColor rgb="00660066"/>
      <rgbColor rgb="00FF8080"/>
      <rgbColor rgb="000066CC"/>
      <rgbColor rgb="00A0E0E0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A6CAF0"/>
      <rgbColor rgb="00FF99CC"/>
      <rgbColor rgb="00CC9CCC"/>
      <rgbColor rgb="00FFCC99"/>
      <rgbColor rgb="003333CC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MJ26"/>
  <sheetViews>
    <sheetView showGridLines="0" tabSelected="1" workbookViewId="0">
      <pane xSplit="4" ySplit="10" topLeftCell="E11" activePane="bottomRight" state="frozen"/>
      <selection pane="topRight"/>
      <selection pane="bottomLeft"/>
      <selection pane="bottomRight" activeCell="D38" sqref="D38"/>
    </sheetView>
  </sheetViews>
  <sheetFormatPr defaultColWidth="9" defaultRowHeight="13.5"/>
  <cols>
    <col min="1" max="1" width="6.7109375" style="93" customWidth="1"/>
    <col min="2" max="2" width="3.7109375" style="94" customWidth="1"/>
    <col min="3" max="3" width="13" style="95" customWidth="1"/>
    <col min="4" max="4" width="45.7109375" style="96" customWidth="1"/>
    <col min="5" max="5" width="11.28515625" style="97" customWidth="1"/>
    <col min="6" max="6" width="5.85546875" style="98" customWidth="1"/>
    <col min="7" max="7" width="8.7109375" style="99" customWidth="1"/>
    <col min="8" max="10" width="9.7109375" style="99" customWidth="1"/>
    <col min="11" max="11" width="7.42578125" style="100" customWidth="1"/>
    <col min="12" max="12" width="8.28515625" style="100" customWidth="1"/>
    <col min="13" max="13" width="7.140625" style="97" customWidth="1"/>
    <col min="14" max="14" width="7" style="97" customWidth="1"/>
    <col min="15" max="15" width="3.5703125" style="98" customWidth="1"/>
    <col min="16" max="16" width="12.7109375" style="98" customWidth="1"/>
    <col min="17" max="19" width="11.28515625" style="97" customWidth="1"/>
    <col min="20" max="20" width="10.5703125" style="101" customWidth="1"/>
    <col min="21" max="21" width="10.28515625" style="101" customWidth="1"/>
    <col min="22" max="22" width="5.7109375" style="101" customWidth="1"/>
    <col min="23" max="23" width="9.140625" style="97" customWidth="1"/>
    <col min="24" max="25" width="11.85546875" style="102" customWidth="1"/>
    <col min="26" max="26" width="7.5703125" style="95" customWidth="1"/>
    <col min="27" max="27" width="12.7109375" style="95" customWidth="1"/>
    <col min="28" max="28" width="4.28515625" style="98" customWidth="1"/>
    <col min="29" max="30" width="2.7109375" style="98" customWidth="1"/>
    <col min="31" max="34" width="9.140625" style="103" customWidth="1"/>
    <col min="35" max="35" width="9.140625" style="71" customWidth="1"/>
    <col min="36" max="37" width="9.140625" style="71" hidden="1" customWidth="1"/>
    <col min="38" max="1024" width="9" style="104"/>
  </cols>
  <sheetData>
    <row r="1" spans="1:37" s="71" customFormat="1" ht="12.75" customHeight="1">
      <c r="A1" s="75" t="s">
        <v>3</v>
      </c>
      <c r="G1" s="72"/>
      <c r="I1" s="75" t="s">
        <v>117</v>
      </c>
      <c r="J1" s="72"/>
      <c r="K1" s="73"/>
      <c r="Q1" s="74"/>
      <c r="R1" s="74"/>
      <c r="S1" s="74"/>
      <c r="X1" s="102"/>
      <c r="Y1" s="102"/>
      <c r="Z1" s="120" t="s">
        <v>5</v>
      </c>
      <c r="AA1" s="120" t="s">
        <v>6</v>
      </c>
      <c r="AB1" s="68" t="s">
        <v>7</v>
      </c>
      <c r="AC1" s="68" t="s">
        <v>8</v>
      </c>
      <c r="AD1" s="68" t="s">
        <v>9</v>
      </c>
      <c r="AE1" s="121" t="s">
        <v>10</v>
      </c>
      <c r="AF1" s="122" t="s">
        <v>11</v>
      </c>
    </row>
    <row r="2" spans="1:37" s="71" customFormat="1" ht="12.75">
      <c r="A2" s="75" t="s">
        <v>12</v>
      </c>
      <c r="G2" s="72"/>
      <c r="H2" s="105"/>
      <c r="I2" s="75" t="s">
        <v>118</v>
      </c>
      <c r="J2" s="72"/>
      <c r="K2" s="73"/>
      <c r="Q2" s="74"/>
      <c r="R2" s="74"/>
      <c r="S2" s="74"/>
      <c r="X2" s="102"/>
      <c r="Y2" s="102"/>
      <c r="Z2" s="120" t="s">
        <v>13</v>
      </c>
      <c r="AA2" s="70" t="s">
        <v>14</v>
      </c>
      <c r="AB2" s="69" t="s">
        <v>15</v>
      </c>
      <c r="AC2" s="69"/>
      <c r="AD2" s="70"/>
      <c r="AE2" s="121">
        <v>1</v>
      </c>
      <c r="AF2" s="123">
        <v>123.5</v>
      </c>
    </row>
    <row r="3" spans="1:37" s="71" customFormat="1" ht="12.75">
      <c r="A3" s="75" t="s">
        <v>16</v>
      </c>
      <c r="G3" s="72"/>
      <c r="I3" s="75" t="s">
        <v>119</v>
      </c>
      <c r="J3" s="72"/>
      <c r="K3" s="73"/>
      <c r="Q3" s="74"/>
      <c r="R3" s="74"/>
      <c r="S3" s="74"/>
      <c r="X3" s="102"/>
      <c r="Y3" s="102"/>
      <c r="Z3" s="120" t="s">
        <v>17</v>
      </c>
      <c r="AA3" s="70" t="s">
        <v>18</v>
      </c>
      <c r="AB3" s="69" t="s">
        <v>15</v>
      </c>
      <c r="AC3" s="69" t="s">
        <v>19</v>
      </c>
      <c r="AD3" s="70" t="s">
        <v>20</v>
      </c>
      <c r="AE3" s="121">
        <v>2</v>
      </c>
      <c r="AF3" s="124">
        <v>123.46</v>
      </c>
    </row>
    <row r="4" spans="1:37" s="71" customFormat="1" ht="12.75">
      <c r="Q4" s="74"/>
      <c r="R4" s="74"/>
      <c r="S4" s="74"/>
      <c r="X4" s="102"/>
      <c r="Y4" s="102"/>
      <c r="Z4" s="120" t="s">
        <v>21</v>
      </c>
      <c r="AA4" s="70" t="s">
        <v>22</v>
      </c>
      <c r="AB4" s="69" t="s">
        <v>15</v>
      </c>
      <c r="AC4" s="69"/>
      <c r="AD4" s="70"/>
      <c r="AE4" s="121">
        <v>3</v>
      </c>
      <c r="AF4" s="125">
        <v>123.45699999999999</v>
      </c>
    </row>
    <row r="5" spans="1:37" s="71" customFormat="1" ht="12.75">
      <c r="A5" s="75" t="s">
        <v>120</v>
      </c>
      <c r="Q5" s="74"/>
      <c r="R5" s="74"/>
      <c r="S5" s="74"/>
      <c r="X5" s="102"/>
      <c r="Y5" s="102"/>
      <c r="Z5" s="120" t="s">
        <v>23</v>
      </c>
      <c r="AA5" s="70" t="s">
        <v>18</v>
      </c>
      <c r="AB5" s="69" t="s">
        <v>15</v>
      </c>
      <c r="AC5" s="69" t="s">
        <v>19</v>
      </c>
      <c r="AD5" s="70" t="s">
        <v>20</v>
      </c>
      <c r="AE5" s="121">
        <v>4</v>
      </c>
      <c r="AF5" s="126">
        <v>123.4567</v>
      </c>
    </row>
    <row r="6" spans="1:37" s="71" customFormat="1" ht="12.75">
      <c r="A6" s="75" t="s">
        <v>121</v>
      </c>
      <c r="Q6" s="74"/>
      <c r="R6" s="74"/>
      <c r="S6" s="74"/>
      <c r="X6" s="102"/>
      <c r="Y6" s="102"/>
      <c r="Z6" s="105"/>
      <c r="AA6" s="105"/>
      <c r="AE6" s="121" t="s">
        <v>24</v>
      </c>
      <c r="AF6" s="124">
        <v>123.46</v>
      </c>
    </row>
    <row r="7" spans="1:37" s="71" customFormat="1" ht="12.75">
      <c r="A7" s="75"/>
      <c r="Q7" s="74"/>
      <c r="R7" s="74"/>
      <c r="S7" s="74"/>
      <c r="X7" s="102"/>
      <c r="Y7" s="102"/>
      <c r="Z7" s="105"/>
      <c r="AA7" s="105"/>
    </row>
    <row r="8" spans="1:37" s="71" customFormat="1">
      <c r="A8" s="71" t="s">
        <v>122</v>
      </c>
      <c r="B8" s="106"/>
      <c r="C8" s="107"/>
      <c r="D8" s="76" t="str">
        <f>CONCATENATE(AA2," ",AB2," ",AC2," ",AD2)</f>
        <v xml:space="preserve">Prehľad rozpočtových nákladov v EUR  </v>
      </c>
      <c r="E8" s="74"/>
      <c r="G8" s="72"/>
      <c r="H8" s="72"/>
      <c r="I8" s="72"/>
      <c r="J8" s="72"/>
      <c r="K8" s="73"/>
      <c r="L8" s="73"/>
      <c r="M8" s="74"/>
      <c r="N8" s="74"/>
      <c r="Q8" s="74"/>
      <c r="R8" s="74"/>
      <c r="S8" s="74"/>
      <c r="X8" s="102"/>
      <c r="Y8" s="102"/>
      <c r="Z8" s="105"/>
      <c r="AA8" s="105"/>
      <c r="AE8" s="98"/>
      <c r="AF8" s="98"/>
      <c r="AG8" s="98"/>
      <c r="AH8" s="98"/>
    </row>
    <row r="9" spans="1:37">
      <c r="A9" s="77" t="s">
        <v>25</v>
      </c>
      <c r="B9" s="77" t="s">
        <v>26</v>
      </c>
      <c r="C9" s="77" t="s">
        <v>27</v>
      </c>
      <c r="D9" s="77" t="s">
        <v>28</v>
      </c>
      <c r="E9" s="77" t="s">
        <v>29</v>
      </c>
      <c r="F9" s="77" t="s">
        <v>30</v>
      </c>
      <c r="G9" s="77" t="s">
        <v>31</v>
      </c>
      <c r="H9" s="77" t="s">
        <v>32</v>
      </c>
      <c r="I9" s="77" t="s">
        <v>33</v>
      </c>
      <c r="J9" s="77" t="s">
        <v>34</v>
      </c>
      <c r="K9" s="155" t="s">
        <v>35</v>
      </c>
      <c r="L9" s="155"/>
      <c r="M9" s="156" t="s">
        <v>36</v>
      </c>
      <c r="N9" s="156"/>
      <c r="O9" s="77" t="s">
        <v>2</v>
      </c>
      <c r="P9" s="109" t="s">
        <v>37</v>
      </c>
      <c r="Q9" s="77" t="s">
        <v>29</v>
      </c>
      <c r="R9" s="77" t="s">
        <v>29</v>
      </c>
      <c r="S9" s="109" t="s">
        <v>29</v>
      </c>
      <c r="T9" s="111" t="s">
        <v>38</v>
      </c>
      <c r="U9" s="112" t="s">
        <v>39</v>
      </c>
      <c r="V9" s="113" t="s">
        <v>40</v>
      </c>
      <c r="W9" s="77" t="s">
        <v>41</v>
      </c>
      <c r="X9" s="114" t="s">
        <v>27</v>
      </c>
      <c r="Y9" s="114" t="s">
        <v>27</v>
      </c>
      <c r="Z9" s="127" t="s">
        <v>42</v>
      </c>
      <c r="AA9" s="127" t="s">
        <v>43</v>
      </c>
      <c r="AB9" s="77" t="s">
        <v>40</v>
      </c>
      <c r="AC9" s="77" t="s">
        <v>44</v>
      </c>
      <c r="AD9" s="77" t="s">
        <v>45</v>
      </c>
      <c r="AE9" s="128" t="s">
        <v>46</v>
      </c>
      <c r="AF9" s="128" t="s">
        <v>47</v>
      </c>
      <c r="AG9" s="128" t="s">
        <v>29</v>
      </c>
      <c r="AH9" s="128" t="s">
        <v>48</v>
      </c>
      <c r="AJ9" s="71" t="s">
        <v>139</v>
      </c>
      <c r="AK9" s="71" t="s">
        <v>141</v>
      </c>
    </row>
    <row r="10" spans="1:37">
      <c r="A10" s="79" t="s">
        <v>49</v>
      </c>
      <c r="B10" s="79" t="s">
        <v>50</v>
      </c>
      <c r="C10" s="108"/>
      <c r="D10" s="79" t="s">
        <v>51</v>
      </c>
      <c r="E10" s="79" t="s">
        <v>52</v>
      </c>
      <c r="F10" s="79" t="s">
        <v>53</v>
      </c>
      <c r="G10" s="79" t="s">
        <v>54</v>
      </c>
      <c r="H10" s="79"/>
      <c r="I10" s="79" t="s">
        <v>55</v>
      </c>
      <c r="J10" s="79"/>
      <c r="K10" s="79" t="s">
        <v>31</v>
      </c>
      <c r="L10" s="79" t="s">
        <v>34</v>
      </c>
      <c r="M10" s="110" t="s">
        <v>31</v>
      </c>
      <c r="N10" s="79" t="s">
        <v>34</v>
      </c>
      <c r="O10" s="79" t="s">
        <v>56</v>
      </c>
      <c r="P10" s="110"/>
      <c r="Q10" s="79" t="s">
        <v>57</v>
      </c>
      <c r="R10" s="79" t="s">
        <v>58</v>
      </c>
      <c r="S10" s="110" t="s">
        <v>59</v>
      </c>
      <c r="T10" s="115" t="s">
        <v>60</v>
      </c>
      <c r="U10" s="116" t="s">
        <v>61</v>
      </c>
      <c r="V10" s="117" t="s">
        <v>62</v>
      </c>
      <c r="W10" s="118"/>
      <c r="X10" s="119" t="s">
        <v>63</v>
      </c>
      <c r="Y10" s="119"/>
      <c r="Z10" s="129" t="s">
        <v>64</v>
      </c>
      <c r="AA10" s="129" t="s">
        <v>49</v>
      </c>
      <c r="AB10" s="79" t="s">
        <v>65</v>
      </c>
      <c r="AC10" s="130"/>
      <c r="AD10" s="130"/>
      <c r="AE10" s="131"/>
      <c r="AF10" s="131"/>
      <c r="AG10" s="131"/>
      <c r="AH10" s="131"/>
      <c r="AJ10" s="71" t="s">
        <v>140</v>
      </c>
      <c r="AK10" s="71" t="s">
        <v>142</v>
      </c>
    </row>
    <row r="12" spans="1:37">
      <c r="B12" s="141" t="s">
        <v>143</v>
      </c>
    </row>
    <row r="13" spans="1:37">
      <c r="B13" s="95" t="s">
        <v>144</v>
      </c>
    </row>
    <row r="14" spans="1:37">
      <c r="A14" s="93">
        <v>1</v>
      </c>
      <c r="B14" s="94" t="s">
        <v>145</v>
      </c>
      <c r="C14" s="95" t="s">
        <v>146</v>
      </c>
      <c r="D14" s="96" t="s">
        <v>147</v>
      </c>
      <c r="E14" s="97">
        <v>116.94</v>
      </c>
      <c r="F14" s="98" t="s">
        <v>148</v>
      </c>
      <c r="K14" s="100">
        <v>2.0000000000000002E-5</v>
      </c>
      <c r="L14" s="100">
        <f>E14*K14</f>
        <v>2.3388000000000003E-3</v>
      </c>
      <c r="N14" s="97">
        <f>E14*M14</f>
        <v>0</v>
      </c>
      <c r="O14" s="98">
        <v>20</v>
      </c>
      <c r="P14" s="98" t="s">
        <v>149</v>
      </c>
      <c r="V14" s="101" t="s">
        <v>112</v>
      </c>
      <c r="W14" s="97">
        <v>33.094000000000001</v>
      </c>
      <c r="X14" s="142" t="s">
        <v>150</v>
      </c>
      <c r="Y14" s="142" t="s">
        <v>146</v>
      </c>
      <c r="Z14" s="95" t="s">
        <v>151</v>
      </c>
      <c r="AB14" s="98">
        <v>1</v>
      </c>
      <c r="AJ14" s="71" t="s">
        <v>152</v>
      </c>
      <c r="AK14" s="71" t="s">
        <v>153</v>
      </c>
    </row>
    <row r="15" spans="1:37">
      <c r="A15" s="93">
        <v>2</v>
      </c>
      <c r="B15" s="94" t="s">
        <v>154</v>
      </c>
      <c r="C15" s="95" t="s">
        <v>155</v>
      </c>
      <c r="D15" s="96" t="s">
        <v>156</v>
      </c>
      <c r="E15" s="97">
        <v>19.68</v>
      </c>
      <c r="F15" s="98" t="s">
        <v>148</v>
      </c>
      <c r="K15" s="100">
        <v>6.8000000000000005E-4</v>
      </c>
      <c r="L15" s="100">
        <f>E15*K15</f>
        <v>1.3382400000000001E-2</v>
      </c>
      <c r="M15" s="97">
        <v>0.26100000000000001</v>
      </c>
      <c r="N15" s="97">
        <f>E15*M15</f>
        <v>5.1364799999999997</v>
      </c>
      <c r="O15" s="98">
        <v>20</v>
      </c>
      <c r="P15" s="98" t="s">
        <v>149</v>
      </c>
      <c r="V15" s="101" t="s">
        <v>112</v>
      </c>
      <c r="W15" s="97">
        <v>4.6840000000000002</v>
      </c>
      <c r="X15" s="142" t="s">
        <v>157</v>
      </c>
      <c r="Y15" s="142" t="s">
        <v>155</v>
      </c>
      <c r="Z15" s="95" t="s">
        <v>158</v>
      </c>
      <c r="AB15" s="98">
        <v>1</v>
      </c>
      <c r="AJ15" s="71" t="s">
        <v>152</v>
      </c>
      <c r="AK15" s="71" t="s">
        <v>153</v>
      </c>
    </row>
    <row r="16" spans="1:37">
      <c r="A16" s="93">
        <v>3</v>
      </c>
      <c r="B16" s="94" t="s">
        <v>154</v>
      </c>
      <c r="C16" s="95" t="s">
        <v>159</v>
      </c>
      <c r="D16" s="96" t="s">
        <v>160</v>
      </c>
      <c r="E16" s="97">
        <v>5.1360000000000001</v>
      </c>
      <c r="F16" s="98" t="s">
        <v>161</v>
      </c>
      <c r="L16" s="100">
        <f>E16*K16</f>
        <v>0</v>
      </c>
      <c r="N16" s="97">
        <f>E16*M16</f>
        <v>0</v>
      </c>
      <c r="O16" s="98">
        <v>20</v>
      </c>
      <c r="P16" s="98" t="s">
        <v>149</v>
      </c>
      <c r="V16" s="101" t="s">
        <v>112</v>
      </c>
      <c r="W16" s="97">
        <v>2.7789999999999999</v>
      </c>
      <c r="X16" s="142" t="s">
        <v>162</v>
      </c>
      <c r="Y16" s="142" t="s">
        <v>159</v>
      </c>
      <c r="Z16" s="95" t="s">
        <v>158</v>
      </c>
      <c r="AB16" s="98">
        <v>1</v>
      </c>
      <c r="AJ16" s="71" t="s">
        <v>152</v>
      </c>
      <c r="AK16" s="71" t="s">
        <v>153</v>
      </c>
    </row>
    <row r="17" spans="1:37">
      <c r="A17" s="93">
        <v>4</v>
      </c>
      <c r="B17" s="94" t="s">
        <v>154</v>
      </c>
      <c r="C17" s="95" t="s">
        <v>163</v>
      </c>
      <c r="D17" s="96" t="s">
        <v>164</v>
      </c>
      <c r="E17" s="97">
        <v>102.72</v>
      </c>
      <c r="F17" s="98" t="s">
        <v>161</v>
      </c>
      <c r="L17" s="100">
        <f>E17*K17</f>
        <v>0</v>
      </c>
      <c r="N17" s="97">
        <f>E17*M17</f>
        <v>0</v>
      </c>
      <c r="O17" s="98">
        <v>20</v>
      </c>
      <c r="P17" s="98" t="s">
        <v>149</v>
      </c>
      <c r="V17" s="101" t="s">
        <v>112</v>
      </c>
      <c r="X17" s="142" t="s">
        <v>165</v>
      </c>
      <c r="Y17" s="142" t="s">
        <v>163</v>
      </c>
      <c r="Z17" s="95" t="s">
        <v>158</v>
      </c>
      <c r="AB17" s="98">
        <v>1</v>
      </c>
      <c r="AJ17" s="71" t="s">
        <v>152</v>
      </c>
      <c r="AK17" s="71" t="s">
        <v>153</v>
      </c>
    </row>
    <row r="18" spans="1:37">
      <c r="D18" s="143" t="s">
        <v>166</v>
      </c>
      <c r="E18" s="144"/>
      <c r="F18" s="145"/>
      <c r="G18" s="146"/>
      <c r="H18" s="146"/>
      <c r="I18" s="146"/>
      <c r="J18" s="146"/>
      <c r="K18" s="147"/>
      <c r="L18" s="147"/>
      <c r="M18" s="144"/>
      <c r="N18" s="144"/>
      <c r="O18" s="145"/>
      <c r="P18" s="145"/>
      <c r="Q18" s="144"/>
      <c r="R18" s="144"/>
      <c r="S18" s="144"/>
      <c r="T18" s="148"/>
      <c r="U18" s="148"/>
      <c r="V18" s="148" t="s">
        <v>0</v>
      </c>
      <c r="W18" s="144"/>
      <c r="X18" s="149"/>
    </row>
    <row r="19" spans="1:37">
      <c r="A19" s="93">
        <v>5</v>
      </c>
      <c r="B19" s="94" t="s">
        <v>154</v>
      </c>
      <c r="C19" s="95" t="s">
        <v>167</v>
      </c>
      <c r="D19" s="96" t="s">
        <v>168</v>
      </c>
      <c r="E19" s="97">
        <v>5.1360000000000001</v>
      </c>
      <c r="F19" s="98" t="s">
        <v>161</v>
      </c>
      <c r="L19" s="100">
        <f>E19*K19</f>
        <v>0</v>
      </c>
      <c r="N19" s="97">
        <f>E19*M19</f>
        <v>0</v>
      </c>
      <c r="O19" s="98">
        <v>20</v>
      </c>
      <c r="P19" s="98" t="s">
        <v>149</v>
      </c>
      <c r="V19" s="101" t="s">
        <v>112</v>
      </c>
      <c r="W19" s="97">
        <v>5.7880000000000003</v>
      </c>
      <c r="X19" s="142" t="s">
        <v>169</v>
      </c>
      <c r="Y19" s="142" t="s">
        <v>167</v>
      </c>
      <c r="Z19" s="95" t="s">
        <v>158</v>
      </c>
      <c r="AB19" s="98">
        <v>1</v>
      </c>
      <c r="AJ19" s="71" t="s">
        <v>152</v>
      </c>
      <c r="AK19" s="71" t="s">
        <v>153</v>
      </c>
    </row>
    <row r="20" spans="1:37">
      <c r="A20" s="93">
        <v>6</v>
      </c>
      <c r="B20" s="94" t="s">
        <v>170</v>
      </c>
      <c r="C20" s="95" t="s">
        <v>171</v>
      </c>
      <c r="D20" s="96" t="s">
        <v>172</v>
      </c>
      <c r="E20" s="97">
        <v>5.1360000000000001</v>
      </c>
      <c r="F20" s="98" t="s">
        <v>161</v>
      </c>
      <c r="L20" s="100">
        <f>E20*K20</f>
        <v>0</v>
      </c>
      <c r="N20" s="97">
        <f>E20*M20</f>
        <v>0</v>
      </c>
      <c r="O20" s="98">
        <v>20</v>
      </c>
      <c r="P20" s="98" t="s">
        <v>149</v>
      </c>
      <c r="V20" s="101" t="s">
        <v>112</v>
      </c>
      <c r="W20" s="97">
        <v>5.8550000000000004</v>
      </c>
      <c r="X20" s="142" t="s">
        <v>173</v>
      </c>
      <c r="Y20" s="142" t="s">
        <v>171</v>
      </c>
      <c r="Z20" s="95" t="s">
        <v>158</v>
      </c>
      <c r="AB20" s="98">
        <v>1</v>
      </c>
      <c r="AJ20" s="71" t="s">
        <v>152</v>
      </c>
      <c r="AK20" s="71" t="s">
        <v>153</v>
      </c>
    </row>
    <row r="21" spans="1:37" ht="25.5">
      <c r="A21" s="93">
        <v>7</v>
      </c>
      <c r="B21" s="94" t="s">
        <v>154</v>
      </c>
      <c r="C21" s="95" t="s">
        <v>174</v>
      </c>
      <c r="D21" s="96" t="s">
        <v>175</v>
      </c>
      <c r="E21" s="97">
        <v>5.1360000000000001</v>
      </c>
      <c r="F21" s="98" t="s">
        <v>161</v>
      </c>
      <c r="L21" s="100">
        <f>E21*K21</f>
        <v>0</v>
      </c>
      <c r="N21" s="97">
        <f>E21*M21</f>
        <v>0</v>
      </c>
      <c r="O21" s="98">
        <v>20</v>
      </c>
      <c r="P21" s="98" t="s">
        <v>149</v>
      </c>
      <c r="V21" s="101" t="s">
        <v>112</v>
      </c>
      <c r="X21" s="142" t="s">
        <v>176</v>
      </c>
      <c r="Y21" s="142" t="s">
        <v>174</v>
      </c>
      <c r="Z21" s="95" t="s">
        <v>158</v>
      </c>
      <c r="AB21" s="98">
        <v>1</v>
      </c>
      <c r="AJ21" s="71" t="s">
        <v>152</v>
      </c>
      <c r="AK21" s="71" t="s">
        <v>153</v>
      </c>
    </row>
    <row r="22" spans="1:37">
      <c r="D22" s="150" t="s">
        <v>177</v>
      </c>
      <c r="E22" s="151">
        <f>J22</f>
        <v>0</v>
      </c>
      <c r="H22" s="151"/>
      <c r="I22" s="151"/>
      <c r="J22" s="151"/>
      <c r="L22" s="152">
        <f>SUM(L12:L21)</f>
        <v>1.5721200000000001E-2</v>
      </c>
      <c r="N22" s="153">
        <f>SUM(N12:N21)</f>
        <v>5.1364799999999997</v>
      </c>
      <c r="W22" s="97">
        <f>SUM(W12:W21)</f>
        <v>52.2</v>
      </c>
    </row>
    <row r="24" spans="1:37">
      <c r="D24" s="150" t="s">
        <v>178</v>
      </c>
      <c r="E24" s="151">
        <f>J24</f>
        <v>0</v>
      </c>
      <c r="H24" s="151"/>
      <c r="I24" s="151"/>
      <c r="J24" s="151"/>
      <c r="L24" s="152">
        <f>+L22</f>
        <v>1.5721200000000001E-2</v>
      </c>
      <c r="N24" s="153">
        <f>+N22</f>
        <v>5.1364799999999997</v>
      </c>
      <c r="W24" s="97">
        <f>+W22</f>
        <v>52.2</v>
      </c>
    </row>
    <row r="26" spans="1:37">
      <c r="D26" s="154" t="s">
        <v>179</v>
      </c>
      <c r="E26" s="151">
        <f>J26</f>
        <v>0</v>
      </c>
      <c r="H26" s="151"/>
      <c r="I26" s="151"/>
      <c r="J26" s="151"/>
      <c r="L26" s="152">
        <f>+L24</f>
        <v>1.5721200000000001E-2</v>
      </c>
      <c r="N26" s="153">
        <f>+N24</f>
        <v>5.1364799999999997</v>
      </c>
      <c r="W26" s="97">
        <f>+W24</f>
        <v>52.2</v>
      </c>
    </row>
  </sheetData>
  <mergeCells count="2">
    <mergeCell ref="K9:L9"/>
    <mergeCell ref="M9:N9"/>
  </mergeCells>
  <pageMargins left="0.2" right="9.0277777777777804E-2" top="0.62916666666666698" bottom="0.59027777777777801" header="0.51180555555555496" footer="0.35416666666666702"/>
  <pageSetup paperSize="9" scale="92" firstPageNumber="0" orientation="landscape" useFirstPageNumber="1" horizontalDpi="300" verticalDpi="300" r:id="rId1"/>
  <headerFooter>
    <oddFooter>&amp;R&amp;"Arial Narrow,Bežné"&amp;8Strana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AMJ10"/>
  <sheetViews>
    <sheetView showGridLines="0" workbookViewId="0">
      <pane ySplit="10" topLeftCell="A11" activePane="bottomLeft" state="frozen"/>
      <selection pane="bottomLeft"/>
    </sheetView>
  </sheetViews>
  <sheetFormatPr defaultColWidth="9.140625" defaultRowHeight="13.5"/>
  <cols>
    <col min="1" max="1" width="15.7109375" style="80" customWidth="1"/>
    <col min="2" max="3" width="45.7109375" style="80" customWidth="1"/>
    <col min="4" max="4" width="11.28515625" style="81" customWidth="1"/>
    <col min="5" max="1024" width="9.140625" style="71"/>
  </cols>
  <sheetData>
    <row r="1" spans="1:6">
      <c r="A1" s="82" t="s">
        <v>3</v>
      </c>
      <c r="B1" s="83"/>
      <c r="C1" s="83"/>
      <c r="D1" s="84" t="s">
        <v>4</v>
      </c>
    </row>
    <row r="2" spans="1:6">
      <c r="A2" s="82" t="s">
        <v>12</v>
      </c>
      <c r="B2" s="83"/>
      <c r="C2" s="83"/>
      <c r="D2" s="84" t="s">
        <v>118</v>
      </c>
    </row>
    <row r="3" spans="1:6">
      <c r="A3" s="82" t="s">
        <v>16</v>
      </c>
      <c r="B3" s="83"/>
      <c r="C3" s="83"/>
      <c r="D3" s="84" t="s">
        <v>119</v>
      </c>
    </row>
    <row r="4" spans="1:6">
      <c r="A4" s="83"/>
      <c r="B4" s="83"/>
      <c r="C4" s="83"/>
      <c r="D4" s="83"/>
    </row>
    <row r="5" spans="1:6">
      <c r="A5" s="82" t="s">
        <v>120</v>
      </c>
      <c r="B5" s="83"/>
      <c r="C5" s="83"/>
      <c r="D5" s="83"/>
    </row>
    <row r="6" spans="1:6">
      <c r="A6" s="82" t="s">
        <v>121</v>
      </c>
      <c r="B6" s="83"/>
      <c r="C6" s="83"/>
      <c r="D6" s="83"/>
    </row>
    <row r="7" spans="1:6">
      <c r="A7" s="82"/>
      <c r="B7" s="83"/>
      <c r="C7" s="83"/>
      <c r="D7" s="83"/>
    </row>
    <row r="8" spans="1:6">
      <c r="A8" s="71" t="s">
        <v>122</v>
      </c>
      <c r="B8" s="85"/>
      <c r="C8" s="86"/>
      <c r="D8" s="87"/>
    </row>
    <row r="9" spans="1:6">
      <c r="A9" s="88" t="s">
        <v>66</v>
      </c>
      <c r="B9" s="88" t="s">
        <v>67</v>
      </c>
      <c r="C9" s="88" t="s">
        <v>68</v>
      </c>
      <c r="D9" s="89" t="s">
        <v>69</v>
      </c>
      <c r="F9" s="71" t="s">
        <v>180</v>
      </c>
    </row>
    <row r="10" spans="1:6">
      <c r="A10" s="90"/>
      <c r="B10" s="90"/>
      <c r="C10" s="91"/>
      <c r="D10" s="92"/>
    </row>
  </sheetData>
  <printOptions horizontalCentered="1"/>
  <pageMargins left="0.39305555555555599" right="0.35416666666666702" top="0.62916666666666698" bottom="0.59027777777777801" header="0.51180555555555496" footer="0.35416666666666702"/>
  <pageSetup paperSize="9" firstPageNumber="0" orientation="landscape" useFirstPageNumber="1" horizontalDpi="300" verticalDpi="300"/>
  <headerFooter>
    <oddFooter>&amp;R&amp;"Arial Narrow,Bežné"&amp;8Strana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AK16"/>
  <sheetViews>
    <sheetView showGridLines="0" workbookViewId="0">
      <pane xSplit="1" ySplit="10" topLeftCell="B11" activePane="bottomRight" state="frozen"/>
      <selection pane="topRight"/>
      <selection pane="bottomLeft"/>
      <selection pane="bottomRight" activeCell="B11" sqref="B11:D19"/>
    </sheetView>
  </sheetViews>
  <sheetFormatPr defaultColWidth="9" defaultRowHeight="13.5"/>
  <cols>
    <col min="1" max="1" width="45.85546875" style="71" customWidth="1"/>
    <col min="2" max="2" width="14.28515625" style="72" customWidth="1"/>
    <col min="3" max="3" width="13.5703125" style="72" customWidth="1"/>
    <col min="4" max="4" width="11.5703125" style="72" customWidth="1"/>
    <col min="5" max="5" width="12.140625" style="73" customWidth="1"/>
    <col min="6" max="6" width="10.140625" style="74" customWidth="1"/>
    <col min="7" max="7" width="9.140625" style="74" customWidth="1"/>
    <col min="8" max="23" width="9.140625" style="71" customWidth="1"/>
    <col min="24" max="25" width="5.7109375" style="71" customWidth="1"/>
    <col min="26" max="26" width="6.5703125" style="71" customWidth="1"/>
    <col min="27" max="27" width="24.28515625" style="71" customWidth="1"/>
    <col min="28" max="28" width="4.28515625" style="71" customWidth="1"/>
    <col min="29" max="29" width="8.28515625" style="71" customWidth="1"/>
    <col min="30" max="30" width="8.7109375" style="71" customWidth="1"/>
    <col min="31" max="37" width="9.140625" style="71" customWidth="1"/>
  </cols>
  <sheetData>
    <row r="1" spans="1:30" s="71" customFormat="1" ht="12.75">
      <c r="A1" s="75" t="s">
        <v>3</v>
      </c>
      <c r="B1" s="72"/>
      <c r="D1" s="72"/>
      <c r="E1" s="75" t="s">
        <v>117</v>
      </c>
      <c r="Z1" s="68" t="s">
        <v>5</v>
      </c>
      <c r="AA1" s="68" t="s">
        <v>6</v>
      </c>
      <c r="AB1" s="68" t="s">
        <v>7</v>
      </c>
      <c r="AC1" s="68" t="s">
        <v>8</v>
      </c>
      <c r="AD1" s="68" t="s">
        <v>9</v>
      </c>
    </row>
    <row r="2" spans="1:30" s="71" customFormat="1" ht="12.75">
      <c r="A2" s="75" t="s">
        <v>12</v>
      </c>
      <c r="B2" s="72"/>
      <c r="D2" s="72"/>
      <c r="E2" s="75" t="s">
        <v>118</v>
      </c>
      <c r="Z2" s="68" t="s">
        <v>13</v>
      </c>
      <c r="AA2" s="69" t="s">
        <v>70</v>
      </c>
      <c r="AB2" s="69" t="s">
        <v>15</v>
      </c>
      <c r="AC2" s="69"/>
      <c r="AD2" s="70"/>
    </row>
    <row r="3" spans="1:30" s="71" customFormat="1" ht="12.75">
      <c r="A3" s="75" t="s">
        <v>16</v>
      </c>
      <c r="B3" s="72"/>
      <c r="D3" s="72"/>
      <c r="E3" s="75" t="s">
        <v>119</v>
      </c>
      <c r="Z3" s="68" t="s">
        <v>17</v>
      </c>
      <c r="AA3" s="69" t="s">
        <v>71</v>
      </c>
      <c r="AB3" s="69" t="s">
        <v>15</v>
      </c>
      <c r="AC3" s="69" t="s">
        <v>19</v>
      </c>
      <c r="AD3" s="70" t="s">
        <v>20</v>
      </c>
    </row>
    <row r="4" spans="1:30" s="71" customFormat="1" ht="12.75">
      <c r="Z4" s="68" t="s">
        <v>21</v>
      </c>
      <c r="AA4" s="69" t="s">
        <v>72</v>
      </c>
      <c r="AB4" s="69" t="s">
        <v>15</v>
      </c>
      <c r="AC4" s="69"/>
      <c r="AD4" s="70"/>
    </row>
    <row r="5" spans="1:30" s="71" customFormat="1" ht="12.75">
      <c r="A5" s="75" t="s">
        <v>120</v>
      </c>
      <c r="Z5" s="68" t="s">
        <v>23</v>
      </c>
      <c r="AA5" s="69" t="s">
        <v>71</v>
      </c>
      <c r="AB5" s="69" t="s">
        <v>15</v>
      </c>
      <c r="AC5" s="69" t="s">
        <v>19</v>
      </c>
      <c r="AD5" s="70" t="s">
        <v>20</v>
      </c>
    </row>
    <row r="6" spans="1:30" s="71" customFormat="1" ht="12.75">
      <c r="A6" s="75" t="s">
        <v>121</v>
      </c>
    </row>
    <row r="7" spans="1:30" s="71" customFormat="1" ht="12.75">
      <c r="A7" s="75"/>
    </row>
    <row r="8" spans="1:30">
      <c r="A8" s="71" t="s">
        <v>122</v>
      </c>
      <c r="B8" s="76" t="str">
        <f>CONCATENATE(AA2," ",AB2," ",AC2," ",AD2)</f>
        <v xml:space="preserve">Rekapitulácia rozpočtu v EUR  </v>
      </c>
      <c r="G8" s="71"/>
    </row>
    <row r="9" spans="1:30">
      <c r="A9" s="77" t="s">
        <v>73</v>
      </c>
      <c r="B9" s="77" t="s">
        <v>32</v>
      </c>
      <c r="C9" s="77" t="s">
        <v>33</v>
      </c>
      <c r="D9" s="77" t="s">
        <v>34</v>
      </c>
      <c r="E9" s="78" t="s">
        <v>35</v>
      </c>
      <c r="F9" s="78" t="s">
        <v>36</v>
      </c>
      <c r="G9" s="78" t="s">
        <v>41</v>
      </c>
    </row>
    <row r="10" spans="1:30">
      <c r="A10" s="79"/>
      <c r="B10" s="79"/>
      <c r="C10" s="79" t="s">
        <v>55</v>
      </c>
      <c r="D10" s="79"/>
      <c r="E10" s="79" t="s">
        <v>34</v>
      </c>
      <c r="F10" s="79" t="s">
        <v>34</v>
      </c>
      <c r="G10" s="79" t="s">
        <v>34</v>
      </c>
    </row>
    <row r="12" spans="1:30">
      <c r="A12" s="71" t="s">
        <v>144</v>
      </c>
      <c r="E12" s="73">
        <f>Prehlad!L22</f>
        <v>1.5721200000000001E-2</v>
      </c>
      <c r="F12" s="74">
        <f>Prehlad!N22</f>
        <v>5.1364799999999997</v>
      </c>
      <c r="G12" s="74">
        <f>Prehlad!W22</f>
        <v>52.2</v>
      </c>
    </row>
    <row r="13" spans="1:30">
      <c r="A13" s="71" t="s">
        <v>178</v>
      </c>
      <c r="E13" s="73">
        <f>Prehlad!L24</f>
        <v>1.5721200000000001E-2</v>
      </c>
      <c r="F13" s="74">
        <f>Prehlad!N24</f>
        <v>5.1364799999999997</v>
      </c>
      <c r="G13" s="74">
        <f>Prehlad!W24</f>
        <v>52.2</v>
      </c>
    </row>
    <row r="16" spans="1:30">
      <c r="A16" s="71" t="s">
        <v>179</v>
      </c>
      <c r="E16" s="73">
        <f>Prehlad!L26</f>
        <v>1.5721200000000001E-2</v>
      </c>
      <c r="F16" s="74">
        <f>Prehlad!N26</f>
        <v>5.1364799999999997</v>
      </c>
      <c r="G16" s="74">
        <f>Prehlad!W26</f>
        <v>52.2</v>
      </c>
    </row>
  </sheetData>
  <printOptions horizontalCentered="1"/>
  <pageMargins left="0.39305555555555599" right="0.35416666666666702" top="0.62916666666666698" bottom="0.59027777777777801" header="0.51180555555555496" footer="0.35416666666666702"/>
  <pageSetup paperSize="9" firstPageNumber="0" orientation="landscape" useFirstPageNumber="1" horizontalDpi="300" verticalDpi="300"/>
  <headerFooter>
    <oddFooter>&amp;R&amp;"Arial Narrow,Bežné"&amp;8Strana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AMJ29"/>
  <sheetViews>
    <sheetView showGridLines="0" workbookViewId="0">
      <selection activeCell="M24" sqref="M24"/>
    </sheetView>
  </sheetViews>
  <sheetFormatPr defaultColWidth="9.140625" defaultRowHeight="13.5"/>
  <cols>
    <col min="1" max="1" width="0.7109375" style="1" customWidth="1"/>
    <col min="2" max="2" width="3.7109375" style="1" customWidth="1"/>
    <col min="3" max="3" width="6.85546875" style="1" customWidth="1"/>
    <col min="4" max="6" width="14" style="1" customWidth="1"/>
    <col min="7" max="7" width="3.85546875" style="1" customWidth="1"/>
    <col min="8" max="8" width="22.7109375" style="1" customWidth="1"/>
    <col min="9" max="9" width="14" style="1" customWidth="1"/>
    <col min="10" max="10" width="4.28515625" style="1" customWidth="1"/>
    <col min="11" max="11" width="19.7109375" style="1" customWidth="1"/>
    <col min="12" max="12" width="9.7109375" style="1" customWidth="1"/>
    <col min="13" max="13" width="14" style="1" customWidth="1"/>
    <col min="14" max="14" width="0.7109375" style="1" customWidth="1"/>
    <col min="15" max="15" width="1.42578125" style="1" customWidth="1"/>
    <col min="16" max="23" width="9.140625" style="1"/>
    <col min="24" max="25" width="5.7109375" style="1" customWidth="1"/>
    <col min="26" max="26" width="6.5703125" style="1" customWidth="1"/>
    <col min="27" max="27" width="21.42578125" style="1" customWidth="1"/>
    <col min="28" max="28" width="4.28515625" style="1" customWidth="1"/>
    <col min="29" max="29" width="8.28515625" style="1" customWidth="1"/>
    <col min="30" max="30" width="8.7109375" style="1" customWidth="1"/>
    <col min="31" max="1024" width="9.140625" style="1"/>
  </cols>
  <sheetData>
    <row r="1" spans="2:30" ht="28.5" customHeight="1">
      <c r="B1" s="2" t="s">
        <v>123</v>
      </c>
      <c r="C1" s="2"/>
      <c r="D1" s="2"/>
      <c r="E1" s="2"/>
      <c r="F1" s="2"/>
      <c r="G1" s="2"/>
      <c r="H1" s="3" t="str">
        <f>CONCATENATE(AA2," ",AB2," ",AC2," ",AD2)</f>
        <v xml:space="preserve">Krycí list rozpočtu v EUR  </v>
      </c>
      <c r="I1" s="2"/>
      <c r="J1" s="2"/>
      <c r="K1" s="2"/>
      <c r="L1" s="2"/>
      <c r="M1" s="2"/>
      <c r="Z1" s="68" t="s">
        <v>5</v>
      </c>
      <c r="AA1" s="68" t="s">
        <v>6</v>
      </c>
      <c r="AB1" s="68" t="s">
        <v>7</v>
      </c>
      <c r="AC1" s="68" t="s">
        <v>8</v>
      </c>
      <c r="AD1" s="68" t="s">
        <v>9</v>
      </c>
    </row>
    <row r="2" spans="2:30" ht="18" customHeight="1">
      <c r="B2" s="4" t="s">
        <v>124</v>
      </c>
      <c r="C2" s="5"/>
      <c r="D2" s="5"/>
      <c r="E2" s="5"/>
      <c r="F2" s="5"/>
      <c r="G2" s="6" t="s">
        <v>74</v>
      </c>
      <c r="H2" s="5"/>
      <c r="I2" s="5"/>
      <c r="J2" s="6" t="s">
        <v>75</v>
      </c>
      <c r="K2" s="5"/>
      <c r="L2" s="5"/>
      <c r="M2" s="49"/>
      <c r="Z2" s="68" t="s">
        <v>13</v>
      </c>
      <c r="AA2" s="69" t="s">
        <v>76</v>
      </c>
      <c r="AB2" s="69" t="s">
        <v>15</v>
      </c>
      <c r="AC2" s="69"/>
      <c r="AD2" s="70"/>
    </row>
    <row r="3" spans="2:30" ht="18" customHeight="1">
      <c r="B3" s="7" t="s">
        <v>125</v>
      </c>
      <c r="C3" s="8"/>
      <c r="D3" s="8"/>
      <c r="E3" s="8"/>
      <c r="F3" s="8"/>
      <c r="G3" s="9" t="s">
        <v>126</v>
      </c>
      <c r="H3" s="8"/>
      <c r="I3" s="8"/>
      <c r="J3" s="9" t="s">
        <v>77</v>
      </c>
      <c r="K3" s="8"/>
      <c r="L3" s="8"/>
      <c r="M3" s="50"/>
      <c r="Z3" s="68" t="s">
        <v>17</v>
      </c>
      <c r="AA3" s="69" t="s">
        <v>78</v>
      </c>
      <c r="AB3" s="69" t="s">
        <v>15</v>
      </c>
      <c r="AC3" s="69" t="s">
        <v>19</v>
      </c>
      <c r="AD3" s="70" t="s">
        <v>20</v>
      </c>
    </row>
    <row r="4" spans="2:30" ht="18" customHeight="1">
      <c r="B4" s="10"/>
      <c r="C4" s="11"/>
      <c r="D4" s="11"/>
      <c r="E4" s="11"/>
      <c r="F4" s="11"/>
      <c r="G4" s="12"/>
      <c r="H4" s="11"/>
      <c r="I4" s="11"/>
      <c r="J4" s="12" t="s">
        <v>79</v>
      </c>
      <c r="K4" s="11" t="s">
        <v>127</v>
      </c>
      <c r="L4" s="11" t="s">
        <v>80</v>
      </c>
      <c r="M4" s="51"/>
      <c r="Z4" s="68" t="s">
        <v>21</v>
      </c>
      <c r="AA4" s="69" t="s">
        <v>81</v>
      </c>
      <c r="AB4" s="69" t="s">
        <v>15</v>
      </c>
      <c r="AC4" s="69"/>
      <c r="AD4" s="70"/>
    </row>
    <row r="5" spans="2:30" ht="18" customHeight="1">
      <c r="B5" s="4" t="s">
        <v>82</v>
      </c>
      <c r="C5" s="5"/>
      <c r="D5" s="5"/>
      <c r="E5" s="5"/>
      <c r="F5" s="5"/>
      <c r="G5" s="13"/>
      <c r="H5" s="5"/>
      <c r="I5" s="5"/>
      <c r="J5" s="5" t="s">
        <v>83</v>
      </c>
      <c r="K5" s="5"/>
      <c r="L5" s="5" t="s">
        <v>84</v>
      </c>
      <c r="M5" s="49"/>
      <c r="Z5" s="68" t="s">
        <v>23</v>
      </c>
      <c r="AA5" s="69" t="s">
        <v>78</v>
      </c>
      <c r="AB5" s="69" t="s">
        <v>15</v>
      </c>
      <c r="AC5" s="69" t="s">
        <v>19</v>
      </c>
      <c r="AD5" s="70" t="s">
        <v>20</v>
      </c>
    </row>
    <row r="6" spans="2:30" ht="18" customHeight="1">
      <c r="B6" s="7" t="s">
        <v>85</v>
      </c>
      <c r="C6" s="8"/>
      <c r="D6" s="8"/>
      <c r="E6" s="8"/>
      <c r="F6" s="8"/>
      <c r="G6" s="14"/>
      <c r="H6" s="8"/>
      <c r="I6" s="8"/>
      <c r="J6" s="8" t="s">
        <v>83</v>
      </c>
      <c r="K6" s="8"/>
      <c r="L6" s="8" t="s">
        <v>84</v>
      </c>
      <c r="M6" s="50"/>
    </row>
    <row r="7" spans="2:30" ht="18" customHeight="1">
      <c r="B7" s="10" t="s">
        <v>86</v>
      </c>
      <c r="C7" s="11"/>
      <c r="D7" s="11"/>
      <c r="E7" s="11"/>
      <c r="F7" s="11"/>
      <c r="G7" s="15"/>
      <c r="H7" s="11"/>
      <c r="I7" s="11"/>
      <c r="J7" s="11" t="s">
        <v>83</v>
      </c>
      <c r="K7" s="11"/>
      <c r="L7" s="11" t="s">
        <v>84</v>
      </c>
      <c r="M7" s="51"/>
    </row>
    <row r="8" spans="2:30" ht="18" customHeight="1">
      <c r="B8" s="16"/>
      <c r="C8" s="17"/>
      <c r="D8" s="18"/>
      <c r="E8" s="19"/>
      <c r="F8" s="20">
        <f>IF(B8&lt;&gt;0,ROUND($M$26/B8,0),0)</f>
        <v>0</v>
      </c>
      <c r="G8" s="13"/>
      <c r="H8" s="17"/>
      <c r="I8" s="20">
        <f>IF(G8&lt;&gt;0,ROUND($M$26/G8,0),0)</f>
        <v>0</v>
      </c>
      <c r="J8" s="6"/>
      <c r="K8" s="17"/>
      <c r="L8" s="19"/>
      <c r="M8" s="52">
        <f>IF(J8&lt;&gt;0,ROUND($M$26/J8,0),0)</f>
        <v>0</v>
      </c>
    </row>
    <row r="9" spans="2:30" ht="18" customHeight="1">
      <c r="B9" s="21"/>
      <c r="C9" s="22"/>
      <c r="D9" s="23"/>
      <c r="E9" s="24"/>
      <c r="F9" s="25">
        <f>IF(B9&lt;&gt;0,ROUND($M$26/B9,0),0)</f>
        <v>0</v>
      </c>
      <c r="G9" s="26"/>
      <c r="H9" s="22"/>
      <c r="I9" s="25">
        <f>IF(G9&lt;&gt;0,ROUND($M$26/G9,0),0)</f>
        <v>0</v>
      </c>
      <c r="J9" s="26"/>
      <c r="K9" s="22"/>
      <c r="L9" s="24"/>
      <c r="M9" s="53">
        <f>IF(J9&lt;&gt;0,ROUND($M$26/J9,0),0)</f>
        <v>0</v>
      </c>
    </row>
    <row r="10" spans="2:30" ht="18" customHeight="1">
      <c r="B10" s="27" t="s">
        <v>87</v>
      </c>
      <c r="C10" s="28" t="s">
        <v>88</v>
      </c>
      <c r="D10" s="29" t="s">
        <v>32</v>
      </c>
      <c r="E10" s="29" t="s">
        <v>89</v>
      </c>
      <c r="F10" s="30" t="s">
        <v>90</v>
      </c>
      <c r="G10" s="27" t="s">
        <v>91</v>
      </c>
      <c r="H10" s="158" t="s">
        <v>92</v>
      </c>
      <c r="I10" s="158"/>
      <c r="J10" s="27" t="s">
        <v>93</v>
      </c>
      <c r="K10" s="158" t="s">
        <v>94</v>
      </c>
      <c r="L10" s="158"/>
      <c r="M10" s="158"/>
    </row>
    <row r="11" spans="2:30" ht="18" customHeight="1">
      <c r="B11" s="31">
        <v>1</v>
      </c>
      <c r="C11" s="32" t="s">
        <v>95</v>
      </c>
      <c r="D11" s="132"/>
      <c r="E11" s="132"/>
      <c r="F11" s="133"/>
      <c r="G11" s="31">
        <v>6</v>
      </c>
      <c r="H11" s="32" t="s">
        <v>128</v>
      </c>
      <c r="I11" s="133"/>
      <c r="J11" s="31">
        <v>11</v>
      </c>
      <c r="K11" s="54" t="s">
        <v>131</v>
      </c>
      <c r="L11" s="55"/>
      <c r="M11" s="133"/>
    </row>
    <row r="12" spans="2:30" ht="18" customHeight="1">
      <c r="B12" s="33">
        <v>2</v>
      </c>
      <c r="C12" s="34" t="s">
        <v>96</v>
      </c>
      <c r="D12" s="134"/>
      <c r="E12" s="134"/>
      <c r="F12" s="133"/>
      <c r="G12" s="33">
        <v>7</v>
      </c>
      <c r="H12" s="34" t="s">
        <v>129</v>
      </c>
      <c r="I12" s="135"/>
      <c r="J12" s="33">
        <v>12</v>
      </c>
      <c r="K12" s="56" t="s">
        <v>132</v>
      </c>
      <c r="L12" s="57"/>
      <c r="M12" s="135"/>
    </row>
    <row r="13" spans="2:30" ht="18" customHeight="1">
      <c r="B13" s="33">
        <v>3</v>
      </c>
      <c r="C13" s="34" t="s">
        <v>97</v>
      </c>
      <c r="D13" s="134"/>
      <c r="E13" s="134"/>
      <c r="F13" s="133"/>
      <c r="G13" s="33">
        <v>8</v>
      </c>
      <c r="H13" s="34" t="s">
        <v>130</v>
      </c>
      <c r="I13" s="135"/>
      <c r="J13" s="33">
        <v>13</v>
      </c>
      <c r="K13" s="56" t="s">
        <v>133</v>
      </c>
      <c r="L13" s="57"/>
      <c r="M13" s="135"/>
    </row>
    <row r="14" spans="2:30" ht="18" customHeight="1">
      <c r="B14" s="33">
        <v>4</v>
      </c>
      <c r="C14" s="34" t="s">
        <v>98</v>
      </c>
      <c r="D14" s="134"/>
      <c r="E14" s="134"/>
      <c r="F14" s="136"/>
      <c r="G14" s="33">
        <v>9</v>
      </c>
      <c r="H14" s="34" t="s">
        <v>1</v>
      </c>
      <c r="I14" s="135"/>
      <c r="J14" s="33">
        <v>14</v>
      </c>
      <c r="K14" s="56" t="s">
        <v>1</v>
      </c>
      <c r="L14" s="57"/>
      <c r="M14" s="135"/>
    </row>
    <row r="15" spans="2:30" ht="18" customHeight="1">
      <c r="B15" s="35">
        <v>5</v>
      </c>
      <c r="C15" s="36" t="s">
        <v>99</v>
      </c>
      <c r="D15" s="137"/>
      <c r="E15" s="138"/>
      <c r="F15" s="139"/>
      <c r="G15" s="37">
        <v>10</v>
      </c>
      <c r="H15" s="38" t="s">
        <v>100</v>
      </c>
      <c r="I15" s="139"/>
      <c r="J15" s="35">
        <v>15</v>
      </c>
      <c r="K15" s="58"/>
      <c r="L15" s="59" t="s">
        <v>101</v>
      </c>
      <c r="M15" s="139"/>
    </row>
    <row r="16" spans="2:30" ht="18" customHeight="1">
      <c r="B16" s="157" t="s">
        <v>102</v>
      </c>
      <c r="C16" s="157"/>
      <c r="D16" s="157"/>
      <c r="E16" s="157"/>
      <c r="F16" s="39"/>
      <c r="G16" s="159" t="s">
        <v>103</v>
      </c>
      <c r="H16" s="159"/>
      <c r="I16" s="159"/>
      <c r="J16" s="27" t="s">
        <v>104</v>
      </c>
      <c r="K16" s="158" t="s">
        <v>105</v>
      </c>
      <c r="L16" s="158"/>
      <c r="M16" s="158"/>
    </row>
    <row r="17" spans="2:13" ht="18" customHeight="1">
      <c r="B17" s="40"/>
      <c r="C17" s="41" t="s">
        <v>106</v>
      </c>
      <c r="D17" s="41"/>
      <c r="E17" s="41" t="s">
        <v>107</v>
      </c>
      <c r="F17" s="42"/>
      <c r="G17" s="40"/>
      <c r="H17" s="43"/>
      <c r="I17" s="60"/>
      <c r="J17" s="33">
        <v>16</v>
      </c>
      <c r="K17" s="56" t="s">
        <v>108</v>
      </c>
      <c r="L17" s="61"/>
      <c r="M17" s="135"/>
    </row>
    <row r="18" spans="2:13" ht="18" customHeight="1">
      <c r="B18" s="44"/>
      <c r="C18" s="43" t="s">
        <v>109</v>
      </c>
      <c r="D18" s="43"/>
      <c r="E18" s="43"/>
      <c r="F18" s="45"/>
      <c r="G18" s="44"/>
      <c r="H18" s="43" t="s">
        <v>106</v>
      </c>
      <c r="I18" s="60"/>
      <c r="J18" s="33">
        <v>17</v>
      </c>
      <c r="K18" s="56" t="s">
        <v>134</v>
      </c>
      <c r="L18" s="61"/>
      <c r="M18" s="135"/>
    </row>
    <row r="19" spans="2:13" ht="18" customHeight="1">
      <c r="B19" s="44"/>
      <c r="C19" s="43"/>
      <c r="D19" s="43"/>
      <c r="E19" s="43"/>
      <c r="F19" s="45"/>
      <c r="G19" s="44"/>
      <c r="H19" s="46"/>
      <c r="I19" s="60"/>
      <c r="J19" s="33">
        <v>18</v>
      </c>
      <c r="K19" s="56" t="s">
        <v>135</v>
      </c>
      <c r="L19" s="61"/>
      <c r="M19" s="135"/>
    </row>
    <row r="20" spans="2:13" ht="18" customHeight="1">
      <c r="B20" s="44"/>
      <c r="C20" s="43"/>
      <c r="D20" s="43"/>
      <c r="E20" s="43"/>
      <c r="F20" s="45"/>
      <c r="G20" s="44"/>
      <c r="H20" s="41" t="s">
        <v>107</v>
      </c>
      <c r="I20" s="60"/>
      <c r="J20" s="33">
        <v>19</v>
      </c>
      <c r="K20" s="56" t="s">
        <v>1</v>
      </c>
      <c r="L20" s="61"/>
      <c r="M20" s="135"/>
    </row>
    <row r="21" spans="2:13" ht="18" customHeight="1">
      <c r="B21" s="40"/>
      <c r="C21" s="43"/>
      <c r="D21" s="43"/>
      <c r="E21" s="43"/>
      <c r="F21" s="43"/>
      <c r="G21" s="40"/>
      <c r="H21" s="43" t="s">
        <v>109</v>
      </c>
      <c r="I21" s="60"/>
      <c r="J21" s="35">
        <v>20</v>
      </c>
      <c r="K21" s="58"/>
      <c r="L21" s="59" t="s">
        <v>110</v>
      </c>
      <c r="M21" s="139"/>
    </row>
    <row r="22" spans="2:13" ht="18" customHeight="1">
      <c r="B22" s="157" t="s">
        <v>111</v>
      </c>
      <c r="C22" s="157"/>
      <c r="D22" s="157"/>
      <c r="E22" s="157"/>
      <c r="F22" s="39"/>
      <c r="G22" s="40"/>
      <c r="H22" s="43"/>
      <c r="I22" s="60"/>
      <c r="J22" s="27" t="s">
        <v>112</v>
      </c>
      <c r="K22" s="158" t="s">
        <v>113</v>
      </c>
      <c r="L22" s="158"/>
      <c r="M22" s="158"/>
    </row>
    <row r="23" spans="2:13" ht="18" customHeight="1">
      <c r="B23" s="40"/>
      <c r="C23" s="41" t="s">
        <v>106</v>
      </c>
      <c r="D23" s="41"/>
      <c r="E23" s="41" t="s">
        <v>107</v>
      </c>
      <c r="F23" s="42"/>
      <c r="G23" s="40"/>
      <c r="H23" s="43"/>
      <c r="I23" s="60"/>
      <c r="J23" s="31">
        <v>21</v>
      </c>
      <c r="K23" s="54"/>
      <c r="L23" s="62" t="s">
        <v>114</v>
      </c>
      <c r="M23" s="133"/>
    </row>
    <row r="24" spans="2:13" ht="18" customHeight="1">
      <c r="B24" s="44"/>
      <c r="C24" s="43" t="s">
        <v>109</v>
      </c>
      <c r="D24" s="43"/>
      <c r="E24" s="43"/>
      <c r="F24" s="45"/>
      <c r="G24" s="40"/>
      <c r="H24" s="43"/>
      <c r="I24" s="60"/>
      <c r="J24" s="33">
        <v>22</v>
      </c>
      <c r="K24" s="56" t="s">
        <v>136</v>
      </c>
      <c r="L24" s="140"/>
      <c r="M24" s="135"/>
    </row>
    <row r="25" spans="2:13" ht="18" customHeight="1">
      <c r="B25" s="44"/>
      <c r="C25" s="43"/>
      <c r="D25" s="43"/>
      <c r="E25" s="43"/>
      <c r="F25" s="45"/>
      <c r="G25" s="40"/>
      <c r="H25" s="43"/>
      <c r="I25" s="60"/>
      <c r="J25" s="33">
        <v>23</v>
      </c>
      <c r="K25" s="56" t="s">
        <v>137</v>
      </c>
      <c r="L25" s="140"/>
      <c r="M25" s="135"/>
    </row>
    <row r="26" spans="2:13" ht="18" customHeight="1">
      <c r="B26" s="44"/>
      <c r="C26" s="43"/>
      <c r="D26" s="43"/>
      <c r="E26" s="43"/>
      <c r="F26" s="45"/>
      <c r="G26" s="40"/>
      <c r="H26" s="43"/>
      <c r="I26" s="60"/>
      <c r="J26" s="35">
        <v>24</v>
      </c>
      <c r="K26" s="58"/>
      <c r="L26" s="59" t="s">
        <v>115</v>
      </c>
      <c r="M26" s="139"/>
    </row>
    <row r="27" spans="2:13" ht="17.100000000000001" customHeight="1">
      <c r="B27" s="47"/>
      <c r="C27" s="48"/>
      <c r="D27" s="48"/>
      <c r="E27" s="48"/>
      <c r="F27" s="48"/>
      <c r="G27" s="47"/>
      <c r="H27" s="48"/>
      <c r="I27" s="63"/>
      <c r="J27" s="64" t="s">
        <v>116</v>
      </c>
      <c r="K27" s="65" t="s">
        <v>138</v>
      </c>
      <c r="L27" s="66"/>
      <c r="M27" s="67"/>
    </row>
    <row r="28" spans="2:13" ht="14.25" customHeight="1"/>
    <row r="29" spans="2:13" ht="2.25" customHeight="1"/>
  </sheetData>
  <mergeCells count="7">
    <mergeCell ref="B22:E22"/>
    <mergeCell ref="K22:M22"/>
    <mergeCell ref="H10:I10"/>
    <mergeCell ref="K10:M10"/>
    <mergeCell ref="B16:E16"/>
    <mergeCell ref="G16:I16"/>
    <mergeCell ref="K16:M16"/>
  </mergeCells>
  <printOptions horizontalCentered="1" verticalCentered="1"/>
  <pageMargins left="0.25" right="0.38888888888888901" top="0.35416666666666702" bottom="0.43263888888888902" header="0.51180555555555496" footer="0.51180555555555496"/>
  <pageSetup paperSize="9" firstPageNumber="0" orientation="landscape" useFirstPageNumber="1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Pracovné hárky</vt:lpstr>
      </vt:variant>
      <vt:variant>
        <vt:i4>4</vt:i4>
      </vt:variant>
      <vt:variant>
        <vt:lpstr>Pomenované rozsahy</vt:lpstr>
      </vt:variant>
      <vt:variant>
        <vt:i4>7</vt:i4>
      </vt:variant>
    </vt:vector>
  </HeadingPairs>
  <TitlesOfParts>
    <vt:vector size="11" baseType="lpstr">
      <vt:lpstr>Prehlad</vt:lpstr>
      <vt:lpstr>Figury</vt:lpstr>
      <vt:lpstr>Rekapitulacia</vt:lpstr>
      <vt:lpstr>Kryci list</vt:lpstr>
      <vt:lpstr>Figury!Názvy_tlače</vt:lpstr>
      <vt:lpstr>Prehlad!Názvy_tlače</vt:lpstr>
      <vt:lpstr>Rekapitulacia!Názvy_tlače</vt:lpstr>
      <vt:lpstr>Figury!Oblasť_tlače</vt:lpstr>
      <vt:lpstr>'Kryci list'!Oblasť_tlače</vt:lpstr>
      <vt:lpstr>Prehlad!Oblasť_tlače</vt:lpstr>
      <vt:lpstr>Rekapitulacia!Oblasť_tlače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JaroM</dc:creator>
  <cp:lastModifiedBy>Jolka</cp:lastModifiedBy>
  <cp:revision>2</cp:revision>
  <cp:lastPrinted>2019-05-20T14:23:00Z</cp:lastPrinted>
  <dcterms:created xsi:type="dcterms:W3CDTF">1999-04-06T07:39:00Z</dcterms:created>
  <dcterms:modified xsi:type="dcterms:W3CDTF">2024-09-27T07:20:23Z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KSOProductBuildVer">
    <vt:lpwstr>1033-11.2.0.9232</vt:lpwstr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