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SynologyDrive\ENEXIS PC1\2023\EN-0723-USS-ASU10\PSP\PS 201-PRIPOJKA KYSLIKA\"/>
    </mc:Choice>
  </mc:AlternateContent>
  <xr:revisionPtr revIDLastSave="0" documentId="13_ncr:1_{83108861-7F23-417A-9667-7611749824EC}" xr6:coauthVersionLast="47" xr6:coauthVersionMax="47" xr10:uidLastSave="{00000000-0000-0000-0000-000000000000}"/>
  <bookViews>
    <workbookView xWindow="32760" yWindow="7800" windowWidth="33420" windowHeight="1671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B17" i="1" l="1"/>
  <c r="BA17" i="1"/>
  <c r="AZ17" i="1"/>
  <c r="AY17" i="1"/>
  <c r="AX17" i="1"/>
  <c r="AW17" i="1"/>
  <c r="BB14" i="1"/>
  <c r="BA14" i="1"/>
  <c r="AZ14" i="1"/>
  <c r="AY14" i="1"/>
  <c r="AX14" i="1"/>
  <c r="AW14" i="1"/>
  <c r="AZ12" i="1"/>
  <c r="AW12" i="1"/>
  <c r="AV17" i="1"/>
  <c r="AU17" i="1"/>
  <c r="AT17" i="1"/>
  <c r="AS17" i="1"/>
  <c r="AR17" i="1"/>
  <c r="AQ17" i="1"/>
  <c r="AV14" i="1"/>
  <c r="AU14" i="1"/>
  <c r="AT14" i="1"/>
  <c r="AS14" i="1"/>
  <c r="AR14" i="1"/>
  <c r="AQ14" i="1"/>
  <c r="AT12" i="1"/>
  <c r="AQ12" i="1"/>
  <c r="AP17" i="1"/>
  <c r="AO17" i="1"/>
  <c r="AN17" i="1"/>
  <c r="AP14" i="1"/>
  <c r="AO14" i="1"/>
  <c r="AN14" i="1"/>
  <c r="AN12" i="1"/>
  <c r="AM17" i="1"/>
  <c r="AL17" i="1"/>
  <c r="AK17" i="1"/>
  <c r="AM14" i="1"/>
  <c r="AL14" i="1"/>
  <c r="AK14" i="1"/>
  <c r="AK12" i="1"/>
  <c r="AJ17" i="1"/>
  <c r="AI17" i="1"/>
  <c r="AH17" i="1"/>
  <c r="AJ14" i="1"/>
  <c r="AI14" i="1"/>
  <c r="AH14" i="1"/>
  <c r="AH12" i="1"/>
  <c r="AG17" i="1"/>
  <c r="AG21" i="1" s="1"/>
  <c r="AF17" i="1"/>
  <c r="AF21" i="1" s="1"/>
  <c r="AE17" i="1"/>
  <c r="AE21" i="1" s="1"/>
  <c r="AD17" i="1"/>
  <c r="AD21" i="1" s="1"/>
  <c r="AC17" i="1"/>
  <c r="AC21" i="1" s="1"/>
  <c r="AB17" i="1"/>
  <c r="AB21" i="1" s="1"/>
  <c r="AA17" i="1"/>
  <c r="AA21" i="1" s="1"/>
  <c r="Z17" i="1"/>
  <c r="Z21" i="1" s="1"/>
  <c r="Y17" i="1"/>
  <c r="Y21" i="1" s="1"/>
  <c r="X17" i="1"/>
  <c r="X21" i="1" s="1"/>
  <c r="W17" i="1"/>
  <c r="W21" i="1" s="1"/>
  <c r="V17" i="1"/>
  <c r="V21" i="1" s="1"/>
  <c r="U17" i="1"/>
  <c r="U21" i="1" s="1"/>
  <c r="T17" i="1"/>
  <c r="T21" i="1" s="1"/>
  <c r="S17" i="1"/>
  <c r="S21" i="1" s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AE12" i="1"/>
  <c r="AB12" i="1"/>
  <c r="Y12" i="1"/>
  <c r="V12" i="1"/>
  <c r="S12" i="1"/>
  <c r="R17" i="1"/>
  <c r="Q17" i="1"/>
  <c r="P17" i="1"/>
  <c r="O17" i="1"/>
  <c r="N17" i="1"/>
  <c r="M17" i="1"/>
  <c r="R14" i="1"/>
  <c r="Q14" i="1"/>
  <c r="P14" i="1"/>
  <c r="O14" i="1"/>
  <c r="N14" i="1"/>
  <c r="M14" i="1"/>
  <c r="P12" i="1"/>
  <c r="M12" i="1"/>
  <c r="L17" i="1"/>
  <c r="K17" i="1"/>
  <c r="J17" i="1"/>
  <c r="I17" i="1"/>
  <c r="H17" i="1"/>
  <c r="G17" i="1"/>
  <c r="F17" i="1"/>
  <c r="E17" i="1"/>
  <c r="D17" i="1"/>
  <c r="L14" i="1"/>
  <c r="K14" i="1"/>
  <c r="J14" i="1"/>
  <c r="I14" i="1"/>
  <c r="H14" i="1"/>
  <c r="G14" i="1"/>
  <c r="F14" i="1"/>
  <c r="E14" i="1"/>
  <c r="D14" i="1"/>
  <c r="J12" i="1"/>
  <c r="G12" i="1"/>
  <c r="D12" i="1"/>
  <c r="AZ21" i="1" l="1"/>
  <c r="BA21" i="1"/>
  <c r="BB21" i="1"/>
  <c r="AM21" i="1"/>
  <c r="L21" i="1"/>
  <c r="M21" i="1"/>
  <c r="R21" i="1"/>
  <c r="AS21" i="1"/>
  <c r="AU21" i="1"/>
  <c r="AI21" i="1"/>
  <c r="D21" i="1"/>
  <c r="AJ21" i="1"/>
  <c r="E21" i="1"/>
  <c r="F21" i="1"/>
  <c r="G21" i="1"/>
  <c r="H21" i="1"/>
  <c r="I21" i="1"/>
  <c r="AK21" i="1"/>
  <c r="AW21" i="1"/>
  <c r="J21" i="1"/>
  <c r="AL21" i="1"/>
  <c r="AX21" i="1"/>
  <c r="N21" i="1"/>
  <c r="O21" i="1"/>
  <c r="P21" i="1"/>
  <c r="Q21" i="1"/>
  <c r="AQ21" i="1"/>
  <c r="AR21" i="1"/>
  <c r="AT21" i="1"/>
  <c r="AV21" i="1"/>
  <c r="AH21" i="1"/>
  <c r="K21" i="1"/>
  <c r="AY21" i="1"/>
  <c r="AO21" i="1"/>
  <c r="AN21" i="1"/>
  <c r="AP21" i="1"/>
</calcChain>
</file>

<file path=xl/sharedStrings.xml><?xml version="1.0" encoding="utf-8"?>
<sst xmlns="http://schemas.openxmlformats.org/spreadsheetml/2006/main" count="166" uniqueCount="65">
  <si>
    <t>Prúd(Stream)</t>
  </si>
  <si>
    <t>Médium (Medium)</t>
  </si>
  <si>
    <t>Stav (Phase)-G,L,S</t>
  </si>
  <si>
    <t>Účel (Service)</t>
  </si>
  <si>
    <t>Svetlosť (Nom. Diameter) (DN)</t>
  </si>
  <si>
    <t>(mm)</t>
  </si>
  <si>
    <t>(kg/h)</t>
  </si>
  <si>
    <t>(kg/Nm3)</t>
  </si>
  <si>
    <t>(Nm3/h)</t>
  </si>
  <si>
    <t>(Am3/h)</t>
  </si>
  <si>
    <t>(°C)</t>
  </si>
  <si>
    <t>(m/s)</t>
  </si>
  <si>
    <t>Hmotnostný prietok (Mass flow)</t>
  </si>
  <si>
    <t>Merná hmotnosť (density)</t>
  </si>
  <si>
    <t>Objemový prietok (Volume flow)</t>
  </si>
  <si>
    <t>Objemový prietok aktuálny (Volume flow)</t>
  </si>
  <si>
    <t>Teplota (temperature)</t>
  </si>
  <si>
    <t>Pretlak (Pressure)</t>
  </si>
  <si>
    <t>Rýchlosť (Velocity)</t>
  </si>
  <si>
    <t>Min</t>
  </si>
  <si>
    <t>Nom.</t>
  </si>
  <si>
    <t>Max.</t>
  </si>
  <si>
    <t>G</t>
  </si>
  <si>
    <t>Atmosferický tlak (Atmosph. Pressure)</t>
  </si>
  <si>
    <t>Vnútorný priemer potrubia (internal diameter od pipe)</t>
  </si>
  <si>
    <t>(bar g)</t>
  </si>
  <si>
    <t>(bar)</t>
  </si>
  <si>
    <t>HP GOX</t>
  </si>
  <si>
    <t>Výstup z ASU 10</t>
  </si>
  <si>
    <t>S01</t>
  </si>
  <si>
    <t>MP GOX</t>
  </si>
  <si>
    <t>S02</t>
  </si>
  <si>
    <t>S11</t>
  </si>
  <si>
    <t>S12</t>
  </si>
  <si>
    <t>S13</t>
  </si>
  <si>
    <t>S14</t>
  </si>
  <si>
    <t>S15</t>
  </si>
  <si>
    <t>S21</t>
  </si>
  <si>
    <t>S22</t>
  </si>
  <si>
    <t>S23</t>
  </si>
  <si>
    <t>Potrubie hutného kyslíka pre Oceliarne</t>
  </si>
  <si>
    <t>Prívod kyslíka pre VP</t>
  </si>
  <si>
    <t>S08</t>
  </si>
  <si>
    <t>Potrubie hutného kyslíka do RS rezacieho kyslíka</t>
  </si>
  <si>
    <t>Obohatenie studeného vetra OV VP1</t>
  </si>
  <si>
    <t>Obohatenie studeného vetra OV VP2</t>
  </si>
  <si>
    <t>Materiál potrubia</t>
  </si>
  <si>
    <t>nerez</t>
  </si>
  <si>
    <t>Oceľ</t>
  </si>
  <si>
    <t>Obohatenie studeného vetra OV VP3</t>
  </si>
  <si>
    <t>Vonkajší priemer</t>
  </si>
  <si>
    <t>Hrúbka steny</t>
  </si>
  <si>
    <t>Prívod pre spaľovací vzduch</t>
  </si>
  <si>
    <t>Prívod pre spaľ. Vzduch VP1 a VP2</t>
  </si>
  <si>
    <t>Obohatenie spaľ. vzduchu OV VP1</t>
  </si>
  <si>
    <t>Obohatenie spaľ. vzduchu OV VP2</t>
  </si>
  <si>
    <t>Obohatenie spaľ. vzduchu OV VP3</t>
  </si>
  <si>
    <t>S16</t>
  </si>
  <si>
    <t>S17</t>
  </si>
  <si>
    <t>Obohatenie studeného vetra OV VP1, 2, 3</t>
  </si>
  <si>
    <t>S24</t>
  </si>
  <si>
    <t>S25</t>
  </si>
  <si>
    <t>S26</t>
  </si>
  <si>
    <t>S27</t>
  </si>
  <si>
    <t>KYSLIK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</si>
</sst>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Black"/>
      <family val="2"/>
      <charset val="238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BB21"/>
  <sheetViews>
    <sheetView tabSelected="1" topLeftCell="M1" zoomScale="85" zoomScaleNormal="85" workbookViewId="0">
      <selection activeCell="AU25" sqref="AU25"/>
    </sheetView>
  </sheetViews>
  <sheetFormatPr defaultRowHeight="15" x14ac:dyDescent="0.25"/>
  <cols>
    <col min="1" max="1" width="5.85546875" customWidth="1"/>
    <col min="2" max="2" width="40" customWidth="1"/>
    <col min="3" max="3" width="9.7109375" customWidth="1"/>
    <col min="4" max="9" width="9.7109375" hidden="1" customWidth="1"/>
    <col min="10" max="18" width="12.7109375" customWidth="1"/>
    <col min="19" max="33" width="12.7109375" hidden="1" customWidth="1"/>
    <col min="34" max="54" width="12.7109375" customWidth="1"/>
  </cols>
  <sheetData>
    <row r="3" spans="2:54" ht="20.25" thickBot="1" x14ac:dyDescent="0.45">
      <c r="B3" s="1" t="s">
        <v>64</v>
      </c>
    </row>
    <row r="4" spans="2:54" ht="18.75" x14ac:dyDescent="0.25">
      <c r="B4" s="16" t="s">
        <v>0</v>
      </c>
      <c r="C4" s="2"/>
      <c r="D4" s="32" t="s">
        <v>29</v>
      </c>
      <c r="E4" s="33"/>
      <c r="F4" s="34"/>
      <c r="G4" s="32" t="s">
        <v>31</v>
      </c>
      <c r="H4" s="33"/>
      <c r="I4" s="34"/>
      <c r="J4" s="35" t="s">
        <v>42</v>
      </c>
      <c r="K4" s="36"/>
      <c r="L4" s="37"/>
      <c r="M4" s="35" t="s">
        <v>32</v>
      </c>
      <c r="N4" s="36"/>
      <c r="O4" s="37"/>
      <c r="P4" s="35" t="s">
        <v>33</v>
      </c>
      <c r="Q4" s="36"/>
      <c r="R4" s="37"/>
      <c r="S4" s="35" t="s">
        <v>34</v>
      </c>
      <c r="T4" s="36"/>
      <c r="U4" s="37"/>
      <c r="V4" s="35" t="s">
        <v>35</v>
      </c>
      <c r="W4" s="36"/>
      <c r="X4" s="37"/>
      <c r="Y4" s="35" t="s">
        <v>36</v>
      </c>
      <c r="Z4" s="36"/>
      <c r="AA4" s="37"/>
      <c r="AB4" s="35" t="s">
        <v>57</v>
      </c>
      <c r="AC4" s="36"/>
      <c r="AD4" s="37"/>
      <c r="AE4" s="35" t="s">
        <v>58</v>
      </c>
      <c r="AF4" s="36"/>
      <c r="AG4" s="37"/>
      <c r="AH4" s="32" t="s">
        <v>37</v>
      </c>
      <c r="AI4" s="33"/>
      <c r="AJ4" s="34"/>
      <c r="AK4" s="32" t="s">
        <v>38</v>
      </c>
      <c r="AL4" s="33"/>
      <c r="AM4" s="34"/>
      <c r="AN4" s="32" t="s">
        <v>39</v>
      </c>
      <c r="AO4" s="33"/>
      <c r="AP4" s="34"/>
      <c r="AQ4" s="32" t="s">
        <v>60</v>
      </c>
      <c r="AR4" s="33"/>
      <c r="AS4" s="34"/>
      <c r="AT4" s="32" t="s">
        <v>61</v>
      </c>
      <c r="AU4" s="33"/>
      <c r="AV4" s="34"/>
      <c r="AW4" s="32" t="s">
        <v>62</v>
      </c>
      <c r="AX4" s="33"/>
      <c r="AY4" s="34"/>
      <c r="AZ4" s="32" t="s">
        <v>63</v>
      </c>
      <c r="BA4" s="33"/>
      <c r="BB4" s="34"/>
    </row>
    <row r="5" spans="2:54" ht="18.75" x14ac:dyDescent="0.25">
      <c r="B5" s="17" t="s">
        <v>1</v>
      </c>
      <c r="C5" s="3"/>
      <c r="D5" s="26" t="s">
        <v>27</v>
      </c>
      <c r="E5" s="27"/>
      <c r="F5" s="28"/>
      <c r="G5" s="26" t="s">
        <v>27</v>
      </c>
      <c r="H5" s="27"/>
      <c r="I5" s="28"/>
      <c r="J5" s="20" t="s">
        <v>27</v>
      </c>
      <c r="K5" s="21"/>
      <c r="L5" s="22"/>
      <c r="M5" s="20" t="s">
        <v>30</v>
      </c>
      <c r="N5" s="21"/>
      <c r="O5" s="22"/>
      <c r="P5" s="20" t="s">
        <v>30</v>
      </c>
      <c r="Q5" s="21"/>
      <c r="R5" s="22"/>
      <c r="S5" s="20" t="s">
        <v>30</v>
      </c>
      <c r="T5" s="21"/>
      <c r="U5" s="22"/>
      <c r="V5" s="20" t="s">
        <v>30</v>
      </c>
      <c r="W5" s="21"/>
      <c r="X5" s="22"/>
      <c r="Y5" s="20" t="s">
        <v>30</v>
      </c>
      <c r="Z5" s="21"/>
      <c r="AA5" s="22"/>
      <c r="AB5" s="20" t="s">
        <v>30</v>
      </c>
      <c r="AC5" s="21"/>
      <c r="AD5" s="22"/>
      <c r="AE5" s="20" t="s">
        <v>30</v>
      </c>
      <c r="AF5" s="21"/>
      <c r="AG5" s="22"/>
      <c r="AH5" s="20" t="s">
        <v>30</v>
      </c>
      <c r="AI5" s="21"/>
      <c r="AJ5" s="22"/>
      <c r="AK5" s="20" t="s">
        <v>30</v>
      </c>
      <c r="AL5" s="21"/>
      <c r="AM5" s="22"/>
      <c r="AN5" s="20" t="s">
        <v>30</v>
      </c>
      <c r="AO5" s="21"/>
      <c r="AP5" s="22"/>
      <c r="AQ5" s="20" t="s">
        <v>30</v>
      </c>
      <c r="AR5" s="21"/>
      <c r="AS5" s="22"/>
      <c r="AT5" s="20" t="s">
        <v>30</v>
      </c>
      <c r="AU5" s="21"/>
      <c r="AV5" s="22"/>
      <c r="AW5" s="20" t="s">
        <v>30</v>
      </c>
      <c r="AX5" s="21"/>
      <c r="AY5" s="22"/>
      <c r="AZ5" s="20" t="s">
        <v>30</v>
      </c>
      <c r="BA5" s="21"/>
      <c r="BB5" s="22"/>
    </row>
    <row r="6" spans="2:54" ht="18.75" x14ac:dyDescent="0.25">
      <c r="B6" s="17" t="s">
        <v>2</v>
      </c>
      <c r="C6" s="3"/>
      <c r="D6" s="26" t="s">
        <v>22</v>
      </c>
      <c r="E6" s="27"/>
      <c r="F6" s="28"/>
      <c r="G6" s="26" t="s">
        <v>22</v>
      </c>
      <c r="H6" s="27"/>
      <c r="I6" s="28"/>
      <c r="J6" s="20" t="s">
        <v>22</v>
      </c>
      <c r="K6" s="21"/>
      <c r="L6" s="22"/>
      <c r="M6" s="20" t="s">
        <v>22</v>
      </c>
      <c r="N6" s="21"/>
      <c r="O6" s="22"/>
      <c r="P6" s="20" t="s">
        <v>22</v>
      </c>
      <c r="Q6" s="21"/>
      <c r="R6" s="22"/>
      <c r="S6" s="20" t="s">
        <v>22</v>
      </c>
      <c r="T6" s="21"/>
      <c r="U6" s="22"/>
      <c r="V6" s="20" t="s">
        <v>22</v>
      </c>
      <c r="W6" s="21"/>
      <c r="X6" s="22"/>
      <c r="Y6" s="20" t="s">
        <v>22</v>
      </c>
      <c r="Z6" s="21"/>
      <c r="AA6" s="22"/>
      <c r="AB6" s="20" t="s">
        <v>22</v>
      </c>
      <c r="AC6" s="21"/>
      <c r="AD6" s="22"/>
      <c r="AE6" s="20" t="s">
        <v>22</v>
      </c>
      <c r="AF6" s="21"/>
      <c r="AG6" s="22"/>
      <c r="AH6" s="20" t="s">
        <v>22</v>
      </c>
      <c r="AI6" s="21"/>
      <c r="AJ6" s="22"/>
      <c r="AK6" s="20" t="s">
        <v>22</v>
      </c>
      <c r="AL6" s="21"/>
      <c r="AM6" s="22"/>
      <c r="AN6" s="20" t="s">
        <v>22</v>
      </c>
      <c r="AO6" s="21"/>
      <c r="AP6" s="22"/>
      <c r="AQ6" s="20" t="s">
        <v>22</v>
      </c>
      <c r="AR6" s="21"/>
      <c r="AS6" s="22"/>
      <c r="AT6" s="20" t="s">
        <v>22</v>
      </c>
      <c r="AU6" s="21"/>
      <c r="AV6" s="22"/>
      <c r="AW6" s="20" t="s">
        <v>22</v>
      </c>
      <c r="AX6" s="21"/>
      <c r="AY6" s="22"/>
      <c r="AZ6" s="20" t="s">
        <v>22</v>
      </c>
      <c r="BA6" s="21"/>
      <c r="BB6" s="22"/>
    </row>
    <row r="7" spans="2:54" ht="40.5" customHeight="1" x14ac:dyDescent="0.25">
      <c r="B7" s="17" t="s">
        <v>3</v>
      </c>
      <c r="C7" s="3"/>
      <c r="D7" s="26" t="s">
        <v>28</v>
      </c>
      <c r="E7" s="27"/>
      <c r="F7" s="28"/>
      <c r="G7" s="23" t="s">
        <v>40</v>
      </c>
      <c r="H7" s="24"/>
      <c r="I7" s="25"/>
      <c r="J7" s="29" t="s">
        <v>43</v>
      </c>
      <c r="K7" s="30"/>
      <c r="L7" s="31"/>
      <c r="M7" s="20" t="s">
        <v>41</v>
      </c>
      <c r="N7" s="21"/>
      <c r="O7" s="22"/>
      <c r="P7" s="29" t="s">
        <v>52</v>
      </c>
      <c r="Q7" s="30"/>
      <c r="R7" s="31"/>
      <c r="S7" s="29" t="s">
        <v>53</v>
      </c>
      <c r="T7" s="30"/>
      <c r="U7" s="31"/>
      <c r="V7" s="29" t="s">
        <v>54</v>
      </c>
      <c r="W7" s="30"/>
      <c r="X7" s="31"/>
      <c r="Y7" s="29" t="s">
        <v>55</v>
      </c>
      <c r="Z7" s="30"/>
      <c r="AA7" s="31"/>
      <c r="AB7" s="29" t="s">
        <v>56</v>
      </c>
      <c r="AC7" s="30"/>
      <c r="AD7" s="31"/>
      <c r="AE7" s="29" t="s">
        <v>59</v>
      </c>
      <c r="AF7" s="30"/>
      <c r="AG7" s="31"/>
      <c r="AH7" s="29" t="s">
        <v>59</v>
      </c>
      <c r="AI7" s="30"/>
      <c r="AJ7" s="31"/>
      <c r="AK7" s="29" t="s">
        <v>44</v>
      </c>
      <c r="AL7" s="30"/>
      <c r="AM7" s="31"/>
      <c r="AN7" s="29" t="s">
        <v>44</v>
      </c>
      <c r="AO7" s="30"/>
      <c r="AP7" s="31"/>
      <c r="AQ7" s="29" t="s">
        <v>45</v>
      </c>
      <c r="AR7" s="30"/>
      <c r="AS7" s="31"/>
      <c r="AT7" s="29" t="s">
        <v>45</v>
      </c>
      <c r="AU7" s="30"/>
      <c r="AV7" s="31"/>
      <c r="AW7" s="29" t="s">
        <v>49</v>
      </c>
      <c r="AX7" s="30"/>
      <c r="AY7" s="31"/>
      <c r="AZ7" s="29" t="s">
        <v>49</v>
      </c>
      <c r="BA7" s="30"/>
      <c r="BB7" s="31"/>
    </row>
    <row r="8" spans="2:54" ht="18.75" x14ac:dyDescent="0.25">
      <c r="B8" s="18" t="s">
        <v>4</v>
      </c>
      <c r="C8" s="3" t="s">
        <v>5</v>
      </c>
      <c r="D8" s="26">
        <v>300</v>
      </c>
      <c r="E8" s="27"/>
      <c r="F8" s="28"/>
      <c r="G8" s="26">
        <v>500</v>
      </c>
      <c r="H8" s="27"/>
      <c r="I8" s="28"/>
      <c r="J8" s="20">
        <v>150</v>
      </c>
      <c r="K8" s="21"/>
      <c r="L8" s="22"/>
      <c r="M8" s="20">
        <v>500</v>
      </c>
      <c r="N8" s="21"/>
      <c r="O8" s="22"/>
      <c r="P8" s="20">
        <v>200</v>
      </c>
      <c r="Q8" s="21"/>
      <c r="R8" s="22"/>
      <c r="S8" s="20">
        <v>200</v>
      </c>
      <c r="T8" s="21"/>
      <c r="U8" s="22"/>
      <c r="V8" s="20">
        <v>100</v>
      </c>
      <c r="W8" s="21"/>
      <c r="X8" s="22"/>
      <c r="Y8" s="20">
        <v>100</v>
      </c>
      <c r="Z8" s="21"/>
      <c r="AA8" s="22"/>
      <c r="AB8" s="20">
        <v>100</v>
      </c>
      <c r="AC8" s="21"/>
      <c r="AD8" s="22"/>
      <c r="AE8" s="20">
        <v>300</v>
      </c>
      <c r="AF8" s="21"/>
      <c r="AG8" s="22"/>
      <c r="AH8" s="20">
        <v>350</v>
      </c>
      <c r="AI8" s="21"/>
      <c r="AJ8" s="22"/>
      <c r="AK8" s="20">
        <v>200</v>
      </c>
      <c r="AL8" s="21"/>
      <c r="AM8" s="22"/>
      <c r="AN8" s="20">
        <v>250</v>
      </c>
      <c r="AO8" s="21"/>
      <c r="AP8" s="22"/>
      <c r="AQ8" s="20">
        <v>200</v>
      </c>
      <c r="AR8" s="21"/>
      <c r="AS8" s="22"/>
      <c r="AT8" s="20">
        <v>250</v>
      </c>
      <c r="AU8" s="21"/>
      <c r="AV8" s="22"/>
      <c r="AW8" s="20">
        <v>200</v>
      </c>
      <c r="AX8" s="21"/>
      <c r="AY8" s="22"/>
      <c r="AZ8" s="20">
        <v>250</v>
      </c>
      <c r="BA8" s="21"/>
      <c r="BB8" s="22"/>
    </row>
    <row r="9" spans="2:54" ht="18.75" x14ac:dyDescent="0.25">
      <c r="B9" s="18" t="s">
        <v>46</v>
      </c>
      <c r="C9" s="3"/>
      <c r="D9" s="20" t="s">
        <v>47</v>
      </c>
      <c r="E9" s="21"/>
      <c r="F9" s="22"/>
      <c r="G9" s="20" t="s">
        <v>48</v>
      </c>
      <c r="H9" s="21"/>
      <c r="I9" s="22"/>
      <c r="J9" s="20" t="s">
        <v>48</v>
      </c>
      <c r="K9" s="21"/>
      <c r="L9" s="22"/>
      <c r="M9" s="20" t="s">
        <v>47</v>
      </c>
      <c r="N9" s="21"/>
      <c r="O9" s="22"/>
      <c r="P9" s="20" t="s">
        <v>47</v>
      </c>
      <c r="Q9" s="21"/>
      <c r="R9" s="22"/>
      <c r="S9" s="20" t="s">
        <v>47</v>
      </c>
      <c r="T9" s="21"/>
      <c r="U9" s="22"/>
      <c r="V9" s="20" t="s">
        <v>47</v>
      </c>
      <c r="W9" s="21"/>
      <c r="X9" s="22"/>
      <c r="Y9" s="20" t="s">
        <v>47</v>
      </c>
      <c r="Z9" s="21"/>
      <c r="AA9" s="22"/>
      <c r="AB9" s="20" t="s">
        <v>47</v>
      </c>
      <c r="AC9" s="21"/>
      <c r="AD9" s="22"/>
      <c r="AE9" s="20" t="s">
        <v>47</v>
      </c>
      <c r="AF9" s="21"/>
      <c r="AG9" s="22"/>
      <c r="AH9" s="20" t="s">
        <v>47</v>
      </c>
      <c r="AI9" s="21"/>
      <c r="AJ9" s="22"/>
      <c r="AK9" s="20" t="s">
        <v>47</v>
      </c>
      <c r="AL9" s="21"/>
      <c r="AM9" s="22"/>
      <c r="AN9" s="20" t="s">
        <v>47</v>
      </c>
      <c r="AO9" s="21"/>
      <c r="AP9" s="22"/>
      <c r="AQ9" s="20" t="s">
        <v>47</v>
      </c>
      <c r="AR9" s="21"/>
      <c r="AS9" s="22"/>
      <c r="AT9" s="20" t="s">
        <v>47</v>
      </c>
      <c r="AU9" s="21"/>
      <c r="AV9" s="22"/>
      <c r="AW9" s="20" t="s">
        <v>47</v>
      </c>
      <c r="AX9" s="21"/>
      <c r="AY9" s="22"/>
      <c r="AZ9" s="20" t="s">
        <v>47</v>
      </c>
      <c r="BA9" s="21"/>
      <c r="BB9" s="22"/>
    </row>
    <row r="10" spans="2:54" ht="18.75" x14ac:dyDescent="0.25">
      <c r="B10" s="18" t="s">
        <v>50</v>
      </c>
      <c r="C10" s="3" t="s">
        <v>5</v>
      </c>
      <c r="D10" s="20">
        <v>323.89999999999998</v>
      </c>
      <c r="E10" s="21"/>
      <c r="F10" s="22"/>
      <c r="G10" s="20">
        <v>530</v>
      </c>
      <c r="H10" s="21"/>
      <c r="I10" s="22"/>
      <c r="J10" s="20">
        <v>168.3</v>
      </c>
      <c r="K10" s="21"/>
      <c r="L10" s="22"/>
      <c r="M10" s="20">
        <v>508</v>
      </c>
      <c r="N10" s="21"/>
      <c r="O10" s="22"/>
      <c r="P10" s="20">
        <v>219.1</v>
      </c>
      <c r="Q10" s="21"/>
      <c r="R10" s="22"/>
      <c r="S10" s="20">
        <v>168.3</v>
      </c>
      <c r="T10" s="21"/>
      <c r="U10" s="22"/>
      <c r="V10" s="20">
        <v>114.3</v>
      </c>
      <c r="W10" s="21"/>
      <c r="X10" s="22"/>
      <c r="Y10" s="20">
        <v>114.3</v>
      </c>
      <c r="Z10" s="21"/>
      <c r="AA10" s="22"/>
      <c r="AB10" s="20">
        <v>114.3</v>
      </c>
      <c r="AC10" s="21"/>
      <c r="AD10" s="22"/>
      <c r="AE10" s="20">
        <v>323.89999999999998</v>
      </c>
      <c r="AF10" s="21"/>
      <c r="AG10" s="22"/>
      <c r="AH10" s="20">
        <v>355.6</v>
      </c>
      <c r="AI10" s="21"/>
      <c r="AJ10" s="22"/>
      <c r="AK10" s="20">
        <v>219.1</v>
      </c>
      <c r="AL10" s="21"/>
      <c r="AM10" s="22"/>
      <c r="AN10" s="20">
        <v>273</v>
      </c>
      <c r="AO10" s="21"/>
      <c r="AP10" s="22"/>
      <c r="AQ10" s="20">
        <v>219.1</v>
      </c>
      <c r="AR10" s="21"/>
      <c r="AS10" s="22"/>
      <c r="AT10" s="20">
        <v>273</v>
      </c>
      <c r="AU10" s="21"/>
      <c r="AV10" s="22"/>
      <c r="AW10" s="20">
        <v>219.1</v>
      </c>
      <c r="AX10" s="21"/>
      <c r="AY10" s="22"/>
      <c r="AZ10" s="20">
        <v>273</v>
      </c>
      <c r="BA10" s="21"/>
      <c r="BB10" s="22"/>
    </row>
    <row r="11" spans="2:54" ht="18.75" x14ac:dyDescent="0.25">
      <c r="B11" s="18" t="s">
        <v>51</v>
      </c>
      <c r="C11" s="3" t="s">
        <v>5</v>
      </c>
      <c r="D11" s="20">
        <v>5</v>
      </c>
      <c r="E11" s="21"/>
      <c r="F11" s="22"/>
      <c r="G11" s="20">
        <v>10</v>
      </c>
      <c r="H11" s="21"/>
      <c r="I11" s="22"/>
      <c r="J11" s="20">
        <v>5</v>
      </c>
      <c r="K11" s="21"/>
      <c r="L11" s="22"/>
      <c r="M11" s="20">
        <v>6.3</v>
      </c>
      <c r="N11" s="21"/>
      <c r="O11" s="22"/>
      <c r="P11" s="20">
        <v>4</v>
      </c>
      <c r="Q11" s="21"/>
      <c r="R11" s="22"/>
      <c r="S11" s="20">
        <v>3.6</v>
      </c>
      <c r="T11" s="21"/>
      <c r="U11" s="22"/>
      <c r="V11" s="20">
        <v>3.2</v>
      </c>
      <c r="W11" s="21"/>
      <c r="X11" s="22"/>
      <c r="Y11" s="20">
        <v>3.2</v>
      </c>
      <c r="Z11" s="21"/>
      <c r="AA11" s="22"/>
      <c r="AB11" s="20">
        <v>3.2</v>
      </c>
      <c r="AC11" s="21"/>
      <c r="AD11" s="22"/>
      <c r="AE11" s="20">
        <v>4</v>
      </c>
      <c r="AF11" s="21"/>
      <c r="AG11" s="22"/>
      <c r="AH11" s="20">
        <v>6.3</v>
      </c>
      <c r="AI11" s="21"/>
      <c r="AJ11" s="22"/>
      <c r="AK11" s="20">
        <v>5</v>
      </c>
      <c r="AL11" s="21"/>
      <c r="AM11" s="22"/>
      <c r="AN11" s="20">
        <v>5</v>
      </c>
      <c r="AO11" s="21"/>
      <c r="AP11" s="22"/>
      <c r="AQ11" s="20">
        <v>5</v>
      </c>
      <c r="AR11" s="21"/>
      <c r="AS11" s="22"/>
      <c r="AT11" s="20">
        <v>5</v>
      </c>
      <c r="AU11" s="21"/>
      <c r="AV11" s="22"/>
      <c r="AW11" s="20">
        <v>5</v>
      </c>
      <c r="AX11" s="21"/>
      <c r="AY11" s="22"/>
      <c r="AZ11" s="20">
        <v>5</v>
      </c>
      <c r="BA11" s="21"/>
      <c r="BB11" s="22"/>
    </row>
    <row r="12" spans="2:54" ht="37.5" x14ac:dyDescent="0.25">
      <c r="B12" s="18" t="s">
        <v>24</v>
      </c>
      <c r="C12" s="3" t="s">
        <v>5</v>
      </c>
      <c r="D12" s="20">
        <f>D10-D11-D11</f>
        <v>313.89999999999998</v>
      </c>
      <c r="E12" s="21"/>
      <c r="F12" s="22"/>
      <c r="G12" s="20">
        <f>G10-G11-G11</f>
        <v>510</v>
      </c>
      <c r="H12" s="21"/>
      <c r="I12" s="22"/>
      <c r="J12" s="20">
        <f t="shared" ref="J12" si="0">J10-J11-J11</f>
        <v>158.30000000000001</v>
      </c>
      <c r="K12" s="21"/>
      <c r="L12" s="22"/>
      <c r="M12" s="20">
        <f t="shared" ref="M12" si="1">M10-M11-M11</f>
        <v>495.4</v>
      </c>
      <c r="N12" s="21"/>
      <c r="O12" s="22"/>
      <c r="P12" s="20">
        <f t="shared" ref="P12" si="2">P10-P11-P11</f>
        <v>211.1</v>
      </c>
      <c r="Q12" s="21"/>
      <c r="R12" s="22"/>
      <c r="S12" s="20">
        <f t="shared" ref="S12" si="3">S10-S11-S11</f>
        <v>161.10000000000002</v>
      </c>
      <c r="T12" s="21"/>
      <c r="U12" s="22"/>
      <c r="V12" s="20">
        <f t="shared" ref="V12" si="4">V10-V11-V11</f>
        <v>107.89999999999999</v>
      </c>
      <c r="W12" s="21"/>
      <c r="X12" s="22"/>
      <c r="Y12" s="20">
        <f t="shared" ref="Y12" si="5">Y10-Y11-Y11</f>
        <v>107.89999999999999</v>
      </c>
      <c r="Z12" s="21"/>
      <c r="AA12" s="22"/>
      <c r="AB12" s="20">
        <f t="shared" ref="AB12" si="6">AB10-AB11-AB11</f>
        <v>107.89999999999999</v>
      </c>
      <c r="AC12" s="21"/>
      <c r="AD12" s="22"/>
      <c r="AE12" s="20">
        <f t="shared" ref="AE12" si="7">AE10-AE11-AE11</f>
        <v>315.89999999999998</v>
      </c>
      <c r="AF12" s="21"/>
      <c r="AG12" s="22"/>
      <c r="AH12" s="20">
        <f t="shared" ref="AH12" si="8">AH10-AH11-AH11</f>
        <v>343</v>
      </c>
      <c r="AI12" s="21"/>
      <c r="AJ12" s="22"/>
      <c r="AK12" s="20">
        <f t="shared" ref="AK12" si="9">AK10-AK11-AK11</f>
        <v>209.1</v>
      </c>
      <c r="AL12" s="21"/>
      <c r="AM12" s="22"/>
      <c r="AN12" s="20">
        <f t="shared" ref="AN12" si="10">AN10-AN11-AN11</f>
        <v>263</v>
      </c>
      <c r="AO12" s="21"/>
      <c r="AP12" s="22"/>
      <c r="AQ12" s="20">
        <f t="shared" ref="AQ12" si="11">AQ10-AQ11-AQ11</f>
        <v>209.1</v>
      </c>
      <c r="AR12" s="21"/>
      <c r="AS12" s="22"/>
      <c r="AT12" s="20">
        <f t="shared" ref="AT12" si="12">AT10-AT11-AT11</f>
        <v>263</v>
      </c>
      <c r="AU12" s="21"/>
      <c r="AV12" s="22"/>
      <c r="AW12" s="20">
        <f t="shared" ref="AW12" si="13">AW10-AW11-AW11</f>
        <v>209.1</v>
      </c>
      <c r="AX12" s="21"/>
      <c r="AY12" s="22"/>
      <c r="AZ12" s="20">
        <f t="shared" ref="AZ12" si="14">AZ10-AZ11-AZ11</f>
        <v>263</v>
      </c>
      <c r="BA12" s="21"/>
      <c r="BB12" s="22"/>
    </row>
    <row r="13" spans="2:54" ht="18.75" x14ac:dyDescent="0.25">
      <c r="B13" s="18"/>
      <c r="C13" s="3"/>
      <c r="D13" s="4" t="s">
        <v>19</v>
      </c>
      <c r="E13" s="5" t="s">
        <v>20</v>
      </c>
      <c r="F13" s="3" t="s">
        <v>21</v>
      </c>
      <c r="G13" s="4" t="s">
        <v>19</v>
      </c>
      <c r="H13" s="5" t="s">
        <v>20</v>
      </c>
      <c r="I13" s="3" t="s">
        <v>21</v>
      </c>
      <c r="J13" s="4" t="s">
        <v>19</v>
      </c>
      <c r="K13" s="5" t="s">
        <v>20</v>
      </c>
      <c r="L13" s="3" t="s">
        <v>21</v>
      </c>
      <c r="M13" s="4" t="s">
        <v>19</v>
      </c>
      <c r="N13" s="5" t="s">
        <v>20</v>
      </c>
      <c r="O13" s="3" t="s">
        <v>21</v>
      </c>
      <c r="P13" s="4" t="s">
        <v>19</v>
      </c>
      <c r="Q13" s="5" t="s">
        <v>20</v>
      </c>
      <c r="R13" s="3" t="s">
        <v>21</v>
      </c>
      <c r="S13" s="4" t="s">
        <v>19</v>
      </c>
      <c r="T13" s="5" t="s">
        <v>20</v>
      </c>
      <c r="U13" s="3" t="s">
        <v>21</v>
      </c>
      <c r="V13" s="4" t="s">
        <v>19</v>
      </c>
      <c r="W13" s="5" t="s">
        <v>20</v>
      </c>
      <c r="X13" s="3" t="s">
        <v>21</v>
      </c>
      <c r="Y13" s="4" t="s">
        <v>19</v>
      </c>
      <c r="Z13" s="5" t="s">
        <v>20</v>
      </c>
      <c r="AA13" s="3" t="s">
        <v>21</v>
      </c>
      <c r="AB13" s="4" t="s">
        <v>19</v>
      </c>
      <c r="AC13" s="5" t="s">
        <v>20</v>
      </c>
      <c r="AD13" s="3" t="s">
        <v>21</v>
      </c>
      <c r="AE13" s="4" t="s">
        <v>19</v>
      </c>
      <c r="AF13" s="5" t="s">
        <v>20</v>
      </c>
      <c r="AG13" s="3" t="s">
        <v>21</v>
      </c>
      <c r="AH13" s="4" t="s">
        <v>19</v>
      </c>
      <c r="AI13" s="5" t="s">
        <v>20</v>
      </c>
      <c r="AJ13" s="3" t="s">
        <v>21</v>
      </c>
      <c r="AK13" s="4" t="s">
        <v>19</v>
      </c>
      <c r="AL13" s="5" t="s">
        <v>20</v>
      </c>
      <c r="AM13" s="3" t="s">
        <v>21</v>
      </c>
      <c r="AN13" s="4" t="s">
        <v>19</v>
      </c>
      <c r="AO13" s="5" t="s">
        <v>20</v>
      </c>
      <c r="AP13" s="3" t="s">
        <v>21</v>
      </c>
      <c r="AQ13" s="4" t="s">
        <v>19</v>
      </c>
      <c r="AR13" s="5" t="s">
        <v>20</v>
      </c>
      <c r="AS13" s="3" t="s">
        <v>21</v>
      </c>
      <c r="AT13" s="4" t="s">
        <v>19</v>
      </c>
      <c r="AU13" s="5" t="s">
        <v>20</v>
      </c>
      <c r="AV13" s="3" t="s">
        <v>21</v>
      </c>
      <c r="AW13" s="4" t="s">
        <v>19</v>
      </c>
      <c r="AX13" s="5" t="s">
        <v>20</v>
      </c>
      <c r="AY13" s="3" t="s">
        <v>21</v>
      </c>
      <c r="AZ13" s="4" t="s">
        <v>19</v>
      </c>
      <c r="BA13" s="5" t="s">
        <v>20</v>
      </c>
      <c r="BB13" s="3" t="s">
        <v>21</v>
      </c>
    </row>
    <row r="14" spans="2:54" ht="18.75" x14ac:dyDescent="0.25">
      <c r="B14" s="18" t="s">
        <v>12</v>
      </c>
      <c r="C14" s="3" t="s">
        <v>6</v>
      </c>
      <c r="D14" s="4">
        <f t="shared" ref="D14:AG14" si="15">D16*D15</f>
        <v>14290</v>
      </c>
      <c r="E14" s="5">
        <f t="shared" si="15"/>
        <v>35725</v>
      </c>
      <c r="F14" s="3">
        <f t="shared" si="15"/>
        <v>60018</v>
      </c>
      <c r="G14" s="4">
        <f t="shared" si="15"/>
        <v>14290</v>
      </c>
      <c r="H14" s="5">
        <f t="shared" si="15"/>
        <v>35725</v>
      </c>
      <c r="I14" s="3">
        <f t="shared" si="15"/>
        <v>60018</v>
      </c>
      <c r="J14" s="4">
        <f t="shared" si="15"/>
        <v>714.5</v>
      </c>
      <c r="K14" s="5">
        <f t="shared" si="15"/>
        <v>3572.5</v>
      </c>
      <c r="L14" s="3">
        <f t="shared" si="15"/>
        <v>5716</v>
      </c>
      <c r="M14" s="4">
        <f t="shared" si="15"/>
        <v>10003</v>
      </c>
      <c r="N14" s="5">
        <f t="shared" si="15"/>
        <v>31438</v>
      </c>
      <c r="O14" s="3">
        <f t="shared" si="15"/>
        <v>38583</v>
      </c>
      <c r="P14" s="4">
        <f t="shared" si="15"/>
        <v>5001.5</v>
      </c>
      <c r="Q14" s="5">
        <f t="shared" si="15"/>
        <v>12146.5</v>
      </c>
      <c r="R14" s="3">
        <f t="shared" si="15"/>
        <v>17148</v>
      </c>
      <c r="S14" s="4">
        <f t="shared" si="15"/>
        <v>5001.5</v>
      </c>
      <c r="T14" s="5">
        <f t="shared" si="15"/>
        <v>7145</v>
      </c>
      <c r="U14" s="3">
        <f t="shared" si="15"/>
        <v>12146.5</v>
      </c>
      <c r="V14" s="4">
        <f t="shared" si="15"/>
        <v>1250</v>
      </c>
      <c r="W14" s="5">
        <f t="shared" si="15"/>
        <v>2500</v>
      </c>
      <c r="X14" s="3">
        <f t="shared" si="15"/>
        <v>4375</v>
      </c>
      <c r="Y14" s="4">
        <f t="shared" si="15"/>
        <v>1250</v>
      </c>
      <c r="Z14" s="5">
        <f t="shared" si="15"/>
        <v>3125</v>
      </c>
      <c r="AA14" s="3">
        <f t="shared" si="15"/>
        <v>6250</v>
      </c>
      <c r="AB14" s="4">
        <f t="shared" si="15"/>
        <v>1429</v>
      </c>
      <c r="AC14" s="5">
        <f t="shared" si="15"/>
        <v>2858</v>
      </c>
      <c r="AD14" s="3">
        <f t="shared" si="15"/>
        <v>5001.5</v>
      </c>
      <c r="AE14" s="4">
        <f t="shared" si="15"/>
        <v>8750</v>
      </c>
      <c r="AF14" s="5">
        <f t="shared" si="15"/>
        <v>31250</v>
      </c>
      <c r="AG14" s="3">
        <f t="shared" si="15"/>
        <v>37500</v>
      </c>
      <c r="AH14" s="4">
        <f t="shared" ref="AH14:AM14" si="16">AH16*AH15</f>
        <v>8750</v>
      </c>
      <c r="AI14" s="5">
        <f t="shared" si="16"/>
        <v>18750</v>
      </c>
      <c r="AJ14" s="3">
        <f t="shared" si="16"/>
        <v>25000</v>
      </c>
      <c r="AK14" s="4">
        <f t="shared" si="16"/>
        <v>3750</v>
      </c>
      <c r="AL14" s="5">
        <f t="shared" si="16"/>
        <v>8750</v>
      </c>
      <c r="AM14" s="3">
        <f t="shared" si="16"/>
        <v>15000</v>
      </c>
      <c r="AN14" s="4">
        <f t="shared" ref="AN14:AS14" si="17">AN16*AN15</f>
        <v>3750</v>
      </c>
      <c r="AO14" s="5">
        <f t="shared" si="17"/>
        <v>8750</v>
      </c>
      <c r="AP14" s="3">
        <f t="shared" si="17"/>
        <v>12500</v>
      </c>
      <c r="AQ14" s="4">
        <f t="shared" si="17"/>
        <v>3750</v>
      </c>
      <c r="AR14" s="5">
        <f t="shared" si="17"/>
        <v>10000</v>
      </c>
      <c r="AS14" s="3">
        <f t="shared" si="17"/>
        <v>16250</v>
      </c>
      <c r="AT14" s="4">
        <f t="shared" ref="AT14:BB14" si="18">AT16*AT15</f>
        <v>3750</v>
      </c>
      <c r="AU14" s="5">
        <f t="shared" si="18"/>
        <v>10000</v>
      </c>
      <c r="AV14" s="3">
        <f t="shared" si="18"/>
        <v>16250</v>
      </c>
      <c r="AW14" s="4">
        <f t="shared" si="18"/>
        <v>3750</v>
      </c>
      <c r="AX14" s="5">
        <f t="shared" si="18"/>
        <v>8750</v>
      </c>
      <c r="AY14" s="3">
        <f t="shared" si="18"/>
        <v>12500</v>
      </c>
      <c r="AZ14" s="4">
        <f t="shared" si="18"/>
        <v>3750</v>
      </c>
      <c r="BA14" s="5">
        <f t="shared" si="18"/>
        <v>8750</v>
      </c>
      <c r="BB14" s="3">
        <f t="shared" si="18"/>
        <v>12500</v>
      </c>
    </row>
    <row r="15" spans="2:54" ht="18.75" x14ac:dyDescent="0.25">
      <c r="B15" s="18" t="s">
        <v>13</v>
      </c>
      <c r="C15" s="3" t="s">
        <v>7</v>
      </c>
      <c r="D15" s="4">
        <v>1.429</v>
      </c>
      <c r="E15" s="5">
        <v>1.429</v>
      </c>
      <c r="F15" s="3">
        <v>1.429</v>
      </c>
      <c r="G15" s="4">
        <v>1.429</v>
      </c>
      <c r="H15" s="5">
        <v>1.429</v>
      </c>
      <c r="I15" s="3">
        <v>1.429</v>
      </c>
      <c r="J15" s="4">
        <v>1.429</v>
      </c>
      <c r="K15" s="5">
        <v>1.429</v>
      </c>
      <c r="L15" s="3">
        <v>1.429</v>
      </c>
      <c r="M15" s="4">
        <v>1.429</v>
      </c>
      <c r="N15" s="5">
        <v>1.429</v>
      </c>
      <c r="O15" s="3">
        <v>1.429</v>
      </c>
      <c r="P15" s="4">
        <v>1.429</v>
      </c>
      <c r="Q15" s="5">
        <v>1.429</v>
      </c>
      <c r="R15" s="3">
        <v>1.429</v>
      </c>
      <c r="S15" s="4">
        <v>1.429</v>
      </c>
      <c r="T15" s="5">
        <v>1.429</v>
      </c>
      <c r="U15" s="3">
        <v>1.429</v>
      </c>
      <c r="V15" s="4">
        <v>1.25</v>
      </c>
      <c r="W15" s="5">
        <v>1.25</v>
      </c>
      <c r="X15" s="3">
        <v>1.25</v>
      </c>
      <c r="Y15" s="4">
        <v>1.25</v>
      </c>
      <c r="Z15" s="5">
        <v>1.25</v>
      </c>
      <c r="AA15" s="3">
        <v>1.25</v>
      </c>
      <c r="AB15" s="4">
        <v>1.429</v>
      </c>
      <c r="AC15" s="5">
        <v>1.429</v>
      </c>
      <c r="AD15" s="3">
        <v>1.429</v>
      </c>
      <c r="AE15" s="4">
        <v>1.25</v>
      </c>
      <c r="AF15" s="5">
        <v>1.25</v>
      </c>
      <c r="AG15" s="3">
        <v>1.25</v>
      </c>
      <c r="AH15" s="4">
        <v>1.25</v>
      </c>
      <c r="AI15" s="5">
        <v>1.25</v>
      </c>
      <c r="AJ15" s="3">
        <v>1.25</v>
      </c>
      <c r="AK15" s="4">
        <v>1.25</v>
      </c>
      <c r="AL15" s="5">
        <v>1.25</v>
      </c>
      <c r="AM15" s="3">
        <v>1.25</v>
      </c>
      <c r="AN15" s="4">
        <v>1.25</v>
      </c>
      <c r="AO15" s="5">
        <v>1.25</v>
      </c>
      <c r="AP15" s="3">
        <v>1.25</v>
      </c>
      <c r="AQ15" s="4">
        <v>1.25</v>
      </c>
      <c r="AR15" s="5">
        <v>1.25</v>
      </c>
      <c r="AS15" s="3">
        <v>1.25</v>
      </c>
      <c r="AT15" s="4">
        <v>1.25</v>
      </c>
      <c r="AU15" s="5">
        <v>1.25</v>
      </c>
      <c r="AV15" s="3">
        <v>1.25</v>
      </c>
      <c r="AW15" s="4">
        <v>1.25</v>
      </c>
      <c r="AX15" s="5">
        <v>1.25</v>
      </c>
      <c r="AY15" s="3">
        <v>1.25</v>
      </c>
      <c r="AZ15" s="4">
        <v>1.25</v>
      </c>
      <c r="BA15" s="5">
        <v>1.25</v>
      </c>
      <c r="BB15" s="3">
        <v>1.25</v>
      </c>
    </row>
    <row r="16" spans="2:54" ht="18.75" x14ac:dyDescent="0.25">
      <c r="B16" s="18" t="s">
        <v>14</v>
      </c>
      <c r="C16" s="3" t="s">
        <v>8</v>
      </c>
      <c r="D16" s="4">
        <v>10000</v>
      </c>
      <c r="E16" s="5">
        <v>25000</v>
      </c>
      <c r="F16" s="3">
        <v>42000</v>
      </c>
      <c r="G16" s="4">
        <v>10000</v>
      </c>
      <c r="H16" s="5">
        <v>25000</v>
      </c>
      <c r="I16" s="3">
        <v>42000</v>
      </c>
      <c r="J16" s="4">
        <v>500</v>
      </c>
      <c r="K16" s="5">
        <v>2500</v>
      </c>
      <c r="L16" s="3">
        <v>4000</v>
      </c>
      <c r="M16" s="4">
        <v>7000</v>
      </c>
      <c r="N16" s="5">
        <v>22000</v>
      </c>
      <c r="O16" s="3">
        <v>27000</v>
      </c>
      <c r="P16" s="4">
        <v>3500</v>
      </c>
      <c r="Q16" s="5">
        <v>8500</v>
      </c>
      <c r="R16" s="3">
        <v>12000</v>
      </c>
      <c r="S16" s="4">
        <v>3500</v>
      </c>
      <c r="T16" s="5">
        <v>5000</v>
      </c>
      <c r="U16" s="3">
        <v>8500</v>
      </c>
      <c r="V16" s="4">
        <v>1000</v>
      </c>
      <c r="W16" s="5">
        <v>2000</v>
      </c>
      <c r="X16" s="3">
        <v>3500</v>
      </c>
      <c r="Y16" s="4">
        <v>1000</v>
      </c>
      <c r="Z16" s="5">
        <v>2500</v>
      </c>
      <c r="AA16" s="3">
        <v>5000</v>
      </c>
      <c r="AB16" s="4">
        <v>1000</v>
      </c>
      <c r="AC16" s="5">
        <v>2000</v>
      </c>
      <c r="AD16" s="3">
        <v>3500</v>
      </c>
      <c r="AE16" s="4">
        <v>7000</v>
      </c>
      <c r="AF16" s="5">
        <v>25000</v>
      </c>
      <c r="AG16" s="3">
        <v>30000</v>
      </c>
      <c r="AH16" s="4">
        <v>7000</v>
      </c>
      <c r="AI16" s="5">
        <v>15000</v>
      </c>
      <c r="AJ16" s="3">
        <v>20000</v>
      </c>
      <c r="AK16" s="4">
        <v>3000</v>
      </c>
      <c r="AL16" s="5">
        <v>7000</v>
      </c>
      <c r="AM16" s="3">
        <v>12000</v>
      </c>
      <c r="AN16" s="4">
        <v>3000</v>
      </c>
      <c r="AO16" s="5">
        <v>7000</v>
      </c>
      <c r="AP16" s="3">
        <v>10000</v>
      </c>
      <c r="AQ16" s="4">
        <v>3000</v>
      </c>
      <c r="AR16" s="5">
        <v>8000</v>
      </c>
      <c r="AS16" s="3">
        <v>13000</v>
      </c>
      <c r="AT16" s="4">
        <v>3000</v>
      </c>
      <c r="AU16" s="5">
        <v>8000</v>
      </c>
      <c r="AV16" s="3">
        <v>13000</v>
      </c>
      <c r="AW16" s="4">
        <v>3000</v>
      </c>
      <c r="AX16" s="5">
        <v>7000</v>
      </c>
      <c r="AY16" s="3">
        <v>10000</v>
      </c>
      <c r="AZ16" s="4">
        <v>3000</v>
      </c>
      <c r="BA16" s="5">
        <v>7000</v>
      </c>
      <c r="BB16" s="3">
        <v>10000</v>
      </c>
    </row>
    <row r="17" spans="2:54" ht="37.5" x14ac:dyDescent="0.25">
      <c r="B17" s="18" t="s">
        <v>15</v>
      </c>
      <c r="C17" s="3" t="s">
        <v>9</v>
      </c>
      <c r="D17" s="6">
        <f t="shared" ref="D17:AG17" si="19">D16*((D18+273.15)/273.15)*((D20/((D19+D20))))</f>
        <v>414.67163252495749</v>
      </c>
      <c r="E17" s="7">
        <f t="shared" si="19"/>
        <v>1036.6790813123937</v>
      </c>
      <c r="F17" s="8">
        <f t="shared" si="19"/>
        <v>1741.6208566048215</v>
      </c>
      <c r="G17" s="6">
        <f t="shared" si="19"/>
        <v>414.67163252495749</v>
      </c>
      <c r="H17" s="7">
        <f t="shared" si="19"/>
        <v>1036.6790813123937</v>
      </c>
      <c r="I17" s="8">
        <f t="shared" si="19"/>
        <v>1741.6208566048215</v>
      </c>
      <c r="J17" s="6">
        <f t="shared" si="19"/>
        <v>38.686827002247234</v>
      </c>
      <c r="K17" s="7">
        <f t="shared" si="19"/>
        <v>138.20208808525294</v>
      </c>
      <c r="L17" s="8">
        <f t="shared" si="19"/>
        <v>165.86865300998298</v>
      </c>
      <c r="M17" s="6">
        <f t="shared" si="19"/>
        <v>1474.8850635978479</v>
      </c>
      <c r="N17" s="7">
        <f t="shared" si="19"/>
        <v>4249.9247896936731</v>
      </c>
      <c r="O17" s="8">
        <f t="shared" si="19"/>
        <v>5215.8167873513266</v>
      </c>
      <c r="P17" s="6">
        <f t="shared" si="19"/>
        <v>579.71768273488294</v>
      </c>
      <c r="Q17" s="7">
        <f t="shared" si="19"/>
        <v>1407.8858009275727</v>
      </c>
      <c r="R17" s="8">
        <f t="shared" si="19"/>
        <v>1987.6034836624558</v>
      </c>
      <c r="S17" s="6">
        <f t="shared" si="19"/>
        <v>676.12439836035708</v>
      </c>
      <c r="T17" s="7">
        <f t="shared" si="19"/>
        <v>965.89199765765295</v>
      </c>
      <c r="U17" s="8">
        <f t="shared" si="19"/>
        <v>1407.8858009275727</v>
      </c>
      <c r="V17" s="6">
        <f t="shared" si="19"/>
        <v>193.1783995315306</v>
      </c>
      <c r="W17" s="7">
        <f t="shared" si="19"/>
        <v>356.69750461995972</v>
      </c>
      <c r="X17" s="8">
        <f t="shared" si="19"/>
        <v>579.71768273488294</v>
      </c>
      <c r="Y17" s="6">
        <f t="shared" si="19"/>
        <v>231.71196548805193</v>
      </c>
      <c r="Z17" s="7">
        <f t="shared" si="19"/>
        <v>482.94599882882648</v>
      </c>
      <c r="AA17" s="8">
        <f t="shared" si="19"/>
        <v>828.16811819268992</v>
      </c>
      <c r="AB17" s="6">
        <f t="shared" si="19"/>
        <v>165.63362363853796</v>
      </c>
      <c r="AC17" s="7">
        <f t="shared" si="19"/>
        <v>331.26724727707591</v>
      </c>
      <c r="AD17" s="8">
        <f t="shared" si="19"/>
        <v>579.71768273488294</v>
      </c>
      <c r="AE17" s="6">
        <f t="shared" si="19"/>
        <v>1352.2487967207142</v>
      </c>
      <c r="AF17" s="7">
        <f t="shared" si="19"/>
        <v>4829.4599882882649</v>
      </c>
      <c r="AG17" s="8">
        <f t="shared" si="19"/>
        <v>5795.3519859459175</v>
      </c>
      <c r="AH17" s="6">
        <f t="shared" ref="AH17:AM17" si="20">AH16*((AH18+273.15)/273.15)*((AH20/((AH19+AH20))))</f>
        <v>1474.8850635978479</v>
      </c>
      <c r="AI17" s="7">
        <f t="shared" si="20"/>
        <v>2897.6759929729587</v>
      </c>
      <c r="AJ17" s="8">
        <f t="shared" si="20"/>
        <v>3863.5679906306118</v>
      </c>
      <c r="AK17" s="6">
        <f t="shared" si="20"/>
        <v>695.13589646415585</v>
      </c>
      <c r="AL17" s="7">
        <f t="shared" si="20"/>
        <v>1352.2487967207142</v>
      </c>
      <c r="AM17" s="8">
        <f t="shared" si="20"/>
        <v>1987.6034836624558</v>
      </c>
      <c r="AN17" s="6">
        <f t="shared" ref="AN17:AS17" si="21">AN16*((AN18+273.15)/273.15)*((AN20/((AN19+AN20))))</f>
        <v>1386.6069961002404</v>
      </c>
      <c r="AO17" s="7">
        <f t="shared" si="21"/>
        <v>2698.5514235064579</v>
      </c>
      <c r="AP17" s="8">
        <f t="shared" si="21"/>
        <v>3128.3377391314243</v>
      </c>
      <c r="AQ17" s="6">
        <f t="shared" si="21"/>
        <v>695.13589646415585</v>
      </c>
      <c r="AR17" s="7">
        <f t="shared" si="21"/>
        <v>1545.4271962522448</v>
      </c>
      <c r="AS17" s="8">
        <f t="shared" si="21"/>
        <v>2153.2371073009936</v>
      </c>
      <c r="AT17" s="6">
        <f t="shared" ref="AT17:BB17" si="22">AT16*((AT18+273.15)/273.15)*((AT20/((AT19+AT20))))</f>
        <v>1386.6069961002404</v>
      </c>
      <c r="AU17" s="7">
        <f t="shared" si="22"/>
        <v>3084.0587697216661</v>
      </c>
      <c r="AV17" s="8">
        <f t="shared" si="22"/>
        <v>4066.8390608708519</v>
      </c>
      <c r="AW17" s="6">
        <f t="shared" si="22"/>
        <v>695.13589646415585</v>
      </c>
      <c r="AX17" s="7">
        <f t="shared" si="22"/>
        <v>1352.2487967207142</v>
      </c>
      <c r="AY17" s="8">
        <f t="shared" si="22"/>
        <v>1656.3362363853798</v>
      </c>
      <c r="AZ17" s="6">
        <f t="shared" si="22"/>
        <v>1386.6069961002404</v>
      </c>
      <c r="BA17" s="7">
        <f t="shared" si="22"/>
        <v>2698.5514235064579</v>
      </c>
      <c r="BB17" s="8">
        <f t="shared" si="22"/>
        <v>3128.3377391314243</v>
      </c>
    </row>
    <row r="18" spans="2:54" ht="18.75" x14ac:dyDescent="0.25">
      <c r="B18" s="18" t="s">
        <v>16</v>
      </c>
      <c r="C18" s="3" t="s">
        <v>10</v>
      </c>
      <c r="D18" s="4">
        <v>40</v>
      </c>
      <c r="E18" s="5">
        <v>40</v>
      </c>
      <c r="F18" s="3">
        <v>40</v>
      </c>
      <c r="G18" s="4">
        <v>40</v>
      </c>
      <c r="H18" s="5">
        <v>40</v>
      </c>
      <c r="I18" s="3">
        <v>40</v>
      </c>
      <c r="J18" s="4">
        <v>40</v>
      </c>
      <c r="K18" s="5">
        <v>40</v>
      </c>
      <c r="L18" s="3">
        <v>40</v>
      </c>
      <c r="M18" s="4">
        <v>40</v>
      </c>
      <c r="N18" s="5">
        <v>40</v>
      </c>
      <c r="O18" s="3">
        <v>40</v>
      </c>
      <c r="P18" s="4">
        <v>40</v>
      </c>
      <c r="Q18" s="5">
        <v>40</v>
      </c>
      <c r="R18" s="3">
        <v>40</v>
      </c>
      <c r="S18" s="4">
        <v>40</v>
      </c>
      <c r="T18" s="5">
        <v>40</v>
      </c>
      <c r="U18" s="3">
        <v>40</v>
      </c>
      <c r="V18" s="4">
        <v>40</v>
      </c>
      <c r="W18" s="5">
        <v>40</v>
      </c>
      <c r="X18" s="3">
        <v>40</v>
      </c>
      <c r="Y18" s="4">
        <v>40</v>
      </c>
      <c r="Z18" s="5">
        <v>40</v>
      </c>
      <c r="AA18" s="3">
        <v>40</v>
      </c>
      <c r="AB18" s="4">
        <v>40</v>
      </c>
      <c r="AC18" s="5">
        <v>40</v>
      </c>
      <c r="AD18" s="3">
        <v>40</v>
      </c>
      <c r="AE18" s="4">
        <v>40</v>
      </c>
      <c r="AF18" s="5">
        <v>40</v>
      </c>
      <c r="AG18" s="3">
        <v>40</v>
      </c>
      <c r="AH18" s="4">
        <v>40</v>
      </c>
      <c r="AI18" s="5">
        <v>40</v>
      </c>
      <c r="AJ18" s="3">
        <v>40</v>
      </c>
      <c r="AK18" s="4">
        <v>40</v>
      </c>
      <c r="AL18" s="5">
        <v>40</v>
      </c>
      <c r="AM18" s="3">
        <v>40</v>
      </c>
      <c r="AN18" s="4">
        <v>40</v>
      </c>
      <c r="AO18" s="5">
        <v>40</v>
      </c>
      <c r="AP18" s="3">
        <v>40</v>
      </c>
      <c r="AQ18" s="4">
        <v>40</v>
      </c>
      <c r="AR18" s="5">
        <v>40</v>
      </c>
      <c r="AS18" s="3">
        <v>40</v>
      </c>
      <c r="AT18" s="4">
        <v>40</v>
      </c>
      <c r="AU18" s="5">
        <v>40</v>
      </c>
      <c r="AV18" s="3">
        <v>40</v>
      </c>
      <c r="AW18" s="4">
        <v>40</v>
      </c>
      <c r="AX18" s="5">
        <v>40</v>
      </c>
      <c r="AY18" s="3">
        <v>40</v>
      </c>
      <c r="AZ18" s="4">
        <v>40</v>
      </c>
      <c r="BA18" s="5">
        <v>40</v>
      </c>
      <c r="BB18" s="3">
        <v>40</v>
      </c>
    </row>
    <row r="19" spans="2:54" ht="18.75" x14ac:dyDescent="0.25">
      <c r="B19" s="18" t="s">
        <v>17</v>
      </c>
      <c r="C19" s="3" t="s">
        <v>25</v>
      </c>
      <c r="D19" s="4">
        <v>27</v>
      </c>
      <c r="E19" s="5">
        <v>27</v>
      </c>
      <c r="F19" s="3">
        <v>27</v>
      </c>
      <c r="G19" s="4">
        <v>27</v>
      </c>
      <c r="H19" s="5">
        <v>27</v>
      </c>
      <c r="I19" s="3">
        <v>27</v>
      </c>
      <c r="J19" s="4">
        <v>14</v>
      </c>
      <c r="K19" s="5">
        <v>20</v>
      </c>
      <c r="L19" s="3">
        <v>27</v>
      </c>
      <c r="M19" s="4">
        <v>4.5</v>
      </c>
      <c r="N19" s="5">
        <v>5</v>
      </c>
      <c r="O19" s="3">
        <v>5</v>
      </c>
      <c r="P19" s="4">
        <v>6</v>
      </c>
      <c r="Q19" s="5">
        <v>6</v>
      </c>
      <c r="R19" s="3">
        <v>6</v>
      </c>
      <c r="S19" s="4">
        <v>5</v>
      </c>
      <c r="T19" s="5">
        <v>5</v>
      </c>
      <c r="U19" s="3">
        <v>6</v>
      </c>
      <c r="V19" s="4">
        <v>5</v>
      </c>
      <c r="W19" s="5">
        <v>5.5</v>
      </c>
      <c r="X19" s="3">
        <v>6</v>
      </c>
      <c r="Y19" s="4">
        <v>4</v>
      </c>
      <c r="Z19" s="5">
        <v>5</v>
      </c>
      <c r="AA19" s="3">
        <v>6</v>
      </c>
      <c r="AB19" s="4">
        <v>6</v>
      </c>
      <c r="AC19" s="5">
        <v>6</v>
      </c>
      <c r="AD19" s="3">
        <v>6</v>
      </c>
      <c r="AE19" s="4">
        <v>5</v>
      </c>
      <c r="AF19" s="5">
        <v>5</v>
      </c>
      <c r="AG19" s="3">
        <v>5</v>
      </c>
      <c r="AH19" s="4">
        <v>4.5</v>
      </c>
      <c r="AI19" s="5">
        <v>5</v>
      </c>
      <c r="AJ19" s="3">
        <v>5</v>
      </c>
      <c r="AK19" s="4">
        <v>4</v>
      </c>
      <c r="AL19" s="5">
        <v>5</v>
      </c>
      <c r="AM19" s="3">
        <v>6</v>
      </c>
      <c r="AN19" s="4">
        <v>1.5</v>
      </c>
      <c r="AO19" s="5">
        <v>2</v>
      </c>
      <c r="AP19" s="3">
        <v>2.7</v>
      </c>
      <c r="AQ19" s="4">
        <v>4</v>
      </c>
      <c r="AR19" s="5">
        <v>5</v>
      </c>
      <c r="AS19" s="3">
        <v>6</v>
      </c>
      <c r="AT19" s="4">
        <v>1.5</v>
      </c>
      <c r="AU19" s="5">
        <v>2</v>
      </c>
      <c r="AV19" s="3">
        <v>2.7</v>
      </c>
      <c r="AW19" s="4">
        <v>4</v>
      </c>
      <c r="AX19" s="5">
        <v>5</v>
      </c>
      <c r="AY19" s="3">
        <v>6</v>
      </c>
      <c r="AZ19" s="4">
        <v>1.5</v>
      </c>
      <c r="BA19" s="5">
        <v>2</v>
      </c>
      <c r="BB19" s="3">
        <v>2.7</v>
      </c>
    </row>
    <row r="20" spans="2:54" ht="37.5" x14ac:dyDescent="0.25">
      <c r="B20" s="18" t="s">
        <v>23</v>
      </c>
      <c r="C20" s="3" t="s">
        <v>26</v>
      </c>
      <c r="D20" s="9">
        <v>1.01325</v>
      </c>
      <c r="E20" s="10">
        <v>1.01325</v>
      </c>
      <c r="F20" s="11">
        <v>1.01325</v>
      </c>
      <c r="G20" s="9">
        <v>1.01325</v>
      </c>
      <c r="H20" s="10">
        <v>1.01325</v>
      </c>
      <c r="I20" s="11">
        <v>1.01325</v>
      </c>
      <c r="J20" s="9">
        <v>1.01325</v>
      </c>
      <c r="K20" s="10">
        <v>1.01325</v>
      </c>
      <c r="L20" s="11">
        <v>1.01325</v>
      </c>
      <c r="M20" s="9">
        <v>1.01325</v>
      </c>
      <c r="N20" s="10">
        <v>1.01325</v>
      </c>
      <c r="O20" s="11">
        <v>1.01325</v>
      </c>
      <c r="P20" s="9">
        <v>1.01325</v>
      </c>
      <c r="Q20" s="10">
        <v>1.01325</v>
      </c>
      <c r="R20" s="11">
        <v>1.01325</v>
      </c>
      <c r="S20" s="9">
        <v>1.01325</v>
      </c>
      <c r="T20" s="10">
        <v>1.01325</v>
      </c>
      <c r="U20" s="11">
        <v>1.01325</v>
      </c>
      <c r="V20" s="9">
        <v>1.01325</v>
      </c>
      <c r="W20" s="10">
        <v>1.01325</v>
      </c>
      <c r="X20" s="11">
        <v>1.01325</v>
      </c>
      <c r="Y20" s="9">
        <v>1.01325</v>
      </c>
      <c r="Z20" s="10">
        <v>1.01325</v>
      </c>
      <c r="AA20" s="11">
        <v>1.01325</v>
      </c>
      <c r="AB20" s="9">
        <v>1.01325</v>
      </c>
      <c r="AC20" s="10">
        <v>1.01325</v>
      </c>
      <c r="AD20" s="11">
        <v>1.01325</v>
      </c>
      <c r="AE20" s="9">
        <v>1.01325</v>
      </c>
      <c r="AF20" s="10">
        <v>1.01325</v>
      </c>
      <c r="AG20" s="11">
        <v>1.01325</v>
      </c>
      <c r="AH20" s="9">
        <v>1.01325</v>
      </c>
      <c r="AI20" s="10">
        <v>1.01325</v>
      </c>
      <c r="AJ20" s="11">
        <v>1.01325</v>
      </c>
      <c r="AK20" s="9">
        <v>1.01325</v>
      </c>
      <c r="AL20" s="10">
        <v>1.01325</v>
      </c>
      <c r="AM20" s="11">
        <v>1.01325</v>
      </c>
      <c r="AN20" s="9">
        <v>1.01325</v>
      </c>
      <c r="AO20" s="10">
        <v>1.01325</v>
      </c>
      <c r="AP20" s="11">
        <v>1.01325</v>
      </c>
      <c r="AQ20" s="9">
        <v>1.01325</v>
      </c>
      <c r="AR20" s="10">
        <v>1.01325</v>
      </c>
      <c r="AS20" s="11">
        <v>1.01325</v>
      </c>
      <c r="AT20" s="9">
        <v>1.01325</v>
      </c>
      <c r="AU20" s="10">
        <v>1.01325</v>
      </c>
      <c r="AV20" s="11">
        <v>1.01325</v>
      </c>
      <c r="AW20" s="9">
        <v>1.01325</v>
      </c>
      <c r="AX20" s="10">
        <v>1.01325</v>
      </c>
      <c r="AY20" s="11">
        <v>1.01325</v>
      </c>
      <c r="AZ20" s="9">
        <v>1.01325</v>
      </c>
      <c r="BA20" s="10">
        <v>1.01325</v>
      </c>
      <c r="BB20" s="11">
        <v>1.01325</v>
      </c>
    </row>
    <row r="21" spans="2:54" ht="19.5" thickBot="1" x14ac:dyDescent="0.3">
      <c r="B21" s="19" t="s">
        <v>18</v>
      </c>
      <c r="C21" s="12" t="s">
        <v>11</v>
      </c>
      <c r="D21" s="13">
        <f t="shared" ref="D21" si="23">4*(D17/3600)/(3.14*(D12/1000)*(D12/1000))</f>
        <v>1.4891880329997593</v>
      </c>
      <c r="E21" s="14">
        <f>4*(E17/3600)/(3.14*(D12/1000)*(D12/1000))</f>
        <v>3.7229700824993985</v>
      </c>
      <c r="F21" s="15">
        <f>4*(F17/3600)/(3.14*(D12/1000)*(D12/1000))</f>
        <v>6.2545897385989901</v>
      </c>
      <c r="G21" s="13">
        <f t="shared" ref="G21" si="24">4*(G17/3600)/(3.14*(G12/1000)*(G12/1000))</f>
        <v>0.56414639440619829</v>
      </c>
      <c r="H21" s="14">
        <f>4*(H17/3600)/(3.14*(G12/1000)*(G12/1000))</f>
        <v>1.4103659860154958</v>
      </c>
      <c r="I21" s="15">
        <f>4*(I17/3600)/(3.14*(G12/1000)*(G12/1000))</f>
        <v>2.3694148565060331</v>
      </c>
      <c r="J21" s="13">
        <f t="shared" ref="J21" si="25">4*(J17/3600)/(3.14*(J12/1000)*(J12/1000))</f>
        <v>0.54629738818869156</v>
      </c>
      <c r="K21" s="14">
        <f>4*(K17/3600)/(3.14*(J12/1000)*(J12/1000))</f>
        <v>1.9515542010930895</v>
      </c>
      <c r="L21" s="15">
        <f>4*(L17/3600)/(3.14*(J12/1000)*(J12/1000))</f>
        <v>2.3422342679193231</v>
      </c>
      <c r="M21" s="13">
        <f t="shared" ref="M21" si="26">4*(M17/3600)/(3.14*(M12/1000)*(M12/1000))</f>
        <v>2.1265422489795203</v>
      </c>
      <c r="N21" s="14">
        <f>4*(N17/3600)/(3.14*(M12/1000)*(M12/1000))</f>
        <v>6.1276941799264595</v>
      </c>
      <c r="O21" s="15">
        <f>4*(O17/3600)/(3.14*(M12/1000)*(M12/1000))</f>
        <v>7.520351948091565</v>
      </c>
      <c r="P21" s="13">
        <f t="shared" ref="P21" si="27">4*(P17/3600)/(3.14*(P12/1000)*(P12/1000))</f>
        <v>4.6032856310329811</v>
      </c>
      <c r="Q21" s="14">
        <f>4*(Q17/3600)/(3.14*(P12/1000)*(P12/1000))</f>
        <v>11.179407961080097</v>
      </c>
      <c r="R21" s="15">
        <f>4*(R17/3600)/(3.14*(P12/1000)*(P12/1000))</f>
        <v>15.782693592113077</v>
      </c>
      <c r="S21" s="13">
        <f t="shared" ref="S21" si="28">4*(S17/3600)/(3.14*(S12/1000)*(S12/1000))</f>
        <v>9.2185660063731447</v>
      </c>
      <c r="T21" s="14">
        <f>4*(T17/3600)/(3.14*(S12/1000)*(S12/1000))</f>
        <v>13.169380009104492</v>
      </c>
      <c r="U21" s="15">
        <f>4*(U17/3600)/(3.14*(S12/1000)*(S12/1000))</f>
        <v>19.195710459141043</v>
      </c>
      <c r="V21" s="13">
        <f t="shared" ref="V21" si="29">4*(V17/3600)/(3.14*(V12/1000)*(V12/1000))</f>
        <v>5.8714249875428015</v>
      </c>
      <c r="W21" s="14">
        <f>4*(W17/3600)/(3.14*(V12/1000)*(V12/1000))</f>
        <v>10.841391411765786</v>
      </c>
      <c r="X21" s="15">
        <f>4*(X17/3600)/(3.14*(V12/1000)*(V12/1000))</f>
        <v>17.619821348475547</v>
      </c>
      <c r="Y21" s="13">
        <f t="shared" ref="Y21" si="30">4*(Y17/3600)/(3.14*(Y12/1000)*(Y12/1000))</f>
        <v>7.042606354429112</v>
      </c>
      <c r="Z21" s="14">
        <f>4*(Z17/3600)/(3.14*(Y12/1000)*(Y12/1000))</f>
        <v>14.678562468857002</v>
      </c>
      <c r="AA21" s="15">
        <f>4*(AA17/3600)/(3.14*(Y12/1000)*(Y12/1000))</f>
        <v>25.17117335496507</v>
      </c>
      <c r="AB21" s="13">
        <f t="shared" ref="AB21" si="31">4*(AB17/3600)/(3.14*(AB12/1000)*(AB12/1000))</f>
        <v>5.0342346709930128</v>
      </c>
      <c r="AC21" s="14">
        <f>4*(AC17/3600)/(3.14*(AB12/1000)*(AB12/1000))</f>
        <v>10.068469341986026</v>
      </c>
      <c r="AD21" s="15">
        <f>4*(AD17/3600)/(3.14*(AB12/1000)*(AB12/1000))</f>
        <v>17.619821348475547</v>
      </c>
      <c r="AE21" s="13">
        <f t="shared" ref="AE21" si="32">4*(AE17/3600)/(3.14*(AE12/1000)*(AE12/1000))</f>
        <v>4.7949622715757521</v>
      </c>
      <c r="AF21" s="14">
        <f>4*(AF17/3600)/(3.14*(AE12/1000)*(AE12/1000))</f>
        <v>17.124865255627682</v>
      </c>
      <c r="AG21" s="15">
        <f>4*(AG17/3600)/(3.14*(AE12/1000)*(AE12/1000))</f>
        <v>20.54983830675322</v>
      </c>
      <c r="AH21" s="13">
        <f t="shared" ref="AH21" si="33">4*(AH17/3600)/(3.14*(AH12/1000)*(AH12/1000))</f>
        <v>4.4360637619832088</v>
      </c>
      <c r="AI21" s="14">
        <f>4*(AI17/3600)/(3.14*(AH12/1000)*(AH12/1000))</f>
        <v>8.7154421613296549</v>
      </c>
      <c r="AJ21" s="15">
        <f>4*(AJ17/3600)/(3.14*(AH12/1000)*(AH12/1000))</f>
        <v>11.62058954843954</v>
      </c>
      <c r="AK21" s="13">
        <f t="shared" ref="AK21" si="34">4*(AK17/3600)/(3.14*(AK12/1000)*(AK12/1000))</f>
        <v>5.6258674120123366</v>
      </c>
      <c r="AL21" s="14">
        <f>4*(AL17/3600)/(3.14*(AK12/1000)*(AK12/1000))</f>
        <v>10.94400746256993</v>
      </c>
      <c r="AM21" s="15">
        <f>4*(AM17/3600)/(3.14*(AK12/1000)*(AK12/1000))</f>
        <v>16.086054142242666</v>
      </c>
      <c r="AN21" s="13">
        <f t="shared" ref="AN21" si="35">4*(AN17/3600)/(3.14*(AN12/1000)*(AN12/1000))</f>
        <v>7.093649607728886</v>
      </c>
      <c r="AO21" s="14">
        <f>4*(AO17/3600)/(3.14*(AN12/1000)*(AN12/1000))</f>
        <v>13.805337994565377</v>
      </c>
      <c r="AP21" s="15">
        <f>4*(AP17/3600)/(3.14*(AN12/1000)*(AN12/1000))</f>
        <v>16.004052942502856</v>
      </c>
      <c r="AQ21" s="13">
        <f t="shared" ref="AQ21" si="36">4*(AQ17/3600)/(3.14*(AQ12/1000)*(AQ12/1000))</f>
        <v>5.6258674120123366</v>
      </c>
      <c r="AR21" s="14">
        <f>4*(AR17/3600)/(3.14*(AQ12/1000)*(AQ12/1000))</f>
        <v>12.507437100079921</v>
      </c>
      <c r="AS21" s="15">
        <f>4*(AS17/3600)/(3.14*(AQ12/1000)*(AQ12/1000))</f>
        <v>17.426558654096223</v>
      </c>
      <c r="AT21" s="13">
        <f t="shared" ref="AT21" si="37">4*(AT17/3600)/(3.14*(AT12/1000)*(AT12/1000))</f>
        <v>7.093649607728886</v>
      </c>
      <c r="AU21" s="14">
        <f>4*(AU17/3600)/(3.14*(AT12/1000)*(AT12/1000))</f>
        <v>15.777529136646145</v>
      </c>
      <c r="AV21" s="15">
        <f>4*(AV17/3600)/(3.14*(AT12/1000)*(AT12/1000))</f>
        <v>20.805268825253716</v>
      </c>
      <c r="AW21" s="13">
        <f t="shared" ref="AW21" si="38">4*(AW17/3600)/(3.14*(AW12/1000)*(AW12/1000))</f>
        <v>5.6258674120123366</v>
      </c>
      <c r="AX21" s="14">
        <f>4*(AX17/3600)/(3.14*(AW12/1000)*(AW12/1000))</f>
        <v>10.94400746256993</v>
      </c>
      <c r="AY21" s="15">
        <f>4*(AY17/3600)/(3.14*(AW12/1000)*(AW12/1000))</f>
        <v>13.405045118535556</v>
      </c>
      <c r="AZ21" s="13">
        <f t="shared" ref="AZ21" si="39">4*(AZ17/3600)/(3.14*(AZ12/1000)*(AZ12/1000))</f>
        <v>7.093649607728886</v>
      </c>
      <c r="BA21" s="14">
        <f>4*(BA17/3600)/(3.14*(AZ12/1000)*(AZ12/1000))</f>
        <v>13.805337994565377</v>
      </c>
      <c r="BB21" s="15">
        <f>4*(BB17/3600)/(3.14*(AZ12/1000)*(AZ12/1000))</f>
        <v>16.004052942502856</v>
      </c>
    </row>
  </sheetData>
  <mergeCells count="153">
    <mergeCell ref="AN10:AP10"/>
    <mergeCell ref="AN11:AP11"/>
    <mergeCell ref="AQ10:AS10"/>
    <mergeCell ref="AQ11:AS11"/>
    <mergeCell ref="AZ8:BB8"/>
    <mergeCell ref="AN8:AP8"/>
    <mergeCell ref="AW8:AY8"/>
    <mergeCell ref="AQ8:AS8"/>
    <mergeCell ref="AT8:AV8"/>
    <mergeCell ref="AW9:AY9"/>
    <mergeCell ref="AZ9:BB9"/>
    <mergeCell ref="AN9:AP9"/>
    <mergeCell ref="AQ9:AS9"/>
    <mergeCell ref="AT9:AV9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  <mergeCell ref="AQ4:AS4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  <mergeCell ref="AH5:AJ5"/>
    <mergeCell ref="AK5:AM5"/>
    <mergeCell ref="AN5:AP5"/>
    <mergeCell ref="AQ5:AS5"/>
    <mergeCell ref="AT5:AV5"/>
    <mergeCell ref="AW5:AY5"/>
    <mergeCell ref="AZ5:BB5"/>
    <mergeCell ref="D6:F6"/>
    <mergeCell ref="G6:I6"/>
    <mergeCell ref="J6:L6"/>
    <mergeCell ref="M6:O6"/>
    <mergeCell ref="P6:R6"/>
    <mergeCell ref="S6:U6"/>
    <mergeCell ref="V6:X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Z6:BB6"/>
    <mergeCell ref="AK7:AM7"/>
    <mergeCell ref="AN7:AP7"/>
    <mergeCell ref="AQ7:AS7"/>
    <mergeCell ref="AT7:AV7"/>
    <mergeCell ref="AW7:AY7"/>
    <mergeCell ref="AZ7:BB7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D8:F8"/>
    <mergeCell ref="G8:I8"/>
    <mergeCell ref="J8:L8"/>
    <mergeCell ref="M8:O8"/>
    <mergeCell ref="P8:R8"/>
    <mergeCell ref="S8:U8"/>
    <mergeCell ref="V8:X8"/>
    <mergeCell ref="Y8:AA8"/>
    <mergeCell ref="AB8:AD8"/>
    <mergeCell ref="AE8:AG8"/>
    <mergeCell ref="AH8:AJ8"/>
    <mergeCell ref="AK8:AM8"/>
    <mergeCell ref="AE7:AG7"/>
    <mergeCell ref="AH7:AJ7"/>
    <mergeCell ref="D9:F9"/>
    <mergeCell ref="G9:I9"/>
    <mergeCell ref="J9:L9"/>
    <mergeCell ref="M9:O9"/>
    <mergeCell ref="P9:R9"/>
    <mergeCell ref="S9:U9"/>
    <mergeCell ref="V9:X9"/>
    <mergeCell ref="Y9:AA9"/>
    <mergeCell ref="AB9:AD9"/>
    <mergeCell ref="S11:U11"/>
    <mergeCell ref="V11:X11"/>
    <mergeCell ref="Y11:AA11"/>
    <mergeCell ref="AB11:AD11"/>
    <mergeCell ref="D10:F10"/>
    <mergeCell ref="G10:I10"/>
    <mergeCell ref="J10:L10"/>
    <mergeCell ref="M10:O10"/>
    <mergeCell ref="P10:R10"/>
    <mergeCell ref="S10:U10"/>
    <mergeCell ref="V10:X10"/>
    <mergeCell ref="Y10:AA10"/>
    <mergeCell ref="AB10:AD10"/>
    <mergeCell ref="AE10:AG10"/>
    <mergeCell ref="AH10:AJ10"/>
    <mergeCell ref="AK10:AM10"/>
    <mergeCell ref="AT10:AV10"/>
    <mergeCell ref="AE9:AG9"/>
    <mergeCell ref="AH9:AJ9"/>
    <mergeCell ref="AK9:AM9"/>
    <mergeCell ref="AE11:AG11"/>
    <mergeCell ref="AH11:AJ11"/>
    <mergeCell ref="AK11:AM11"/>
    <mergeCell ref="D12:F12"/>
    <mergeCell ref="G12:I12"/>
    <mergeCell ref="J12:L12"/>
    <mergeCell ref="M12:O12"/>
    <mergeCell ref="P12:R12"/>
    <mergeCell ref="S12:U12"/>
    <mergeCell ref="V12:X12"/>
    <mergeCell ref="Y12:AA12"/>
    <mergeCell ref="AB12:AD12"/>
    <mergeCell ref="AE12:AG12"/>
    <mergeCell ref="AH12:AJ12"/>
    <mergeCell ref="AK12:AM12"/>
    <mergeCell ref="AN12:AP12"/>
    <mergeCell ref="AQ12:AS12"/>
    <mergeCell ref="D11:F11"/>
    <mergeCell ref="G11:I11"/>
    <mergeCell ref="J11:L11"/>
    <mergeCell ref="M11:O11"/>
    <mergeCell ref="P11:R11"/>
    <mergeCell ref="AT11:AV11"/>
    <mergeCell ref="AT12:AV12"/>
    <mergeCell ref="AW10:AY10"/>
    <mergeCell ref="AZ10:BB10"/>
    <mergeCell ref="AW11:AY11"/>
    <mergeCell ref="AZ11:BB11"/>
    <mergeCell ref="AW12:AY12"/>
    <mergeCell ref="AZ12:BB12"/>
    <mergeCell ref="AT4:AV4"/>
    <mergeCell ref="AW4:AY4"/>
    <mergeCell ref="AZ4:BB4"/>
  </mergeCells>
  <pageMargins left="0.7" right="0.7" top="0.75" bottom="0.75" header="0.3" footer="0.3"/>
  <pageSetup paperSize="8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</dc:creator>
  <cp:lastModifiedBy>LUBO NAGY</cp:lastModifiedBy>
  <cp:lastPrinted>2023-06-11T12:40:06Z</cp:lastPrinted>
  <dcterms:created xsi:type="dcterms:W3CDTF">2020-10-11T11:10:20Z</dcterms:created>
  <dcterms:modified xsi:type="dcterms:W3CDTF">2024-09-10T15:28:02Z</dcterms:modified>
</cp:coreProperties>
</file>